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AY8" i="4" s="1"/>
  <c r="R6" i="5"/>
  <c r="AQ8" i="4" s="1"/>
  <c r="Q6" i="5"/>
  <c r="AI8" i="4" s="1"/>
  <c r="P6" i="5"/>
  <c r="Z10" i="4" s="1"/>
  <c r="O6" i="5"/>
  <c r="N6" i="5"/>
  <c r="J10" i="4" s="1"/>
  <c r="M6" i="5"/>
  <c r="L6" i="5"/>
  <c r="Z8" i="4" s="1"/>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B10"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<sst xmlns="http://schemas.openxmlformats.org/spreadsheetml/2006/main" count="217" uniqueCount="107">
  <si>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</si>
  <si>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</si>
  <si>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</si>
  <si>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</si>
  <si>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</si>
  <si>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</si>
  <si>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</si>
  <si>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</si>
  <si>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</si>
  <si>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</si>
  <si>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</si>
  <si>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</si>
  <si>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</si>
  <si>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</si>
  <si>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</si>
  <si>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</si>
  <si>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</si>
  <si>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</si>
  <si>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</si>
  <si>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</si>
  <si>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</si>
  <si>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</si>
  <si>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</si>
  <si>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</si>
  <si>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</si>
  <si>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</si>
  <si>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</si>
  <si>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</si>
  <si>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</si>
  <si>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</si>
  <si>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</si>
  <si>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</si>
  <si>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</si>
  <si>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</si>
  <si>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</si>
  <si>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</si>
  <si>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</si>
  <si>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</si>
  <si>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</si>
  <si>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</si>
  <si>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</si>
  <si>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</si>
  <si>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</si>
  <si>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</si>
  <si>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</si>
  <si>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</si>
  <si>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</si>
  <si>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</si>
  <si>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</si>
  <si>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</si>
  <si>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</si>
  <si>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</si>
  <si>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</si>
  <si>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</si>
  <si>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</si>
  <si>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</si>
  <si>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</si>
  <si>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</si>
  <si>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</si>
  <si>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</si>
  <si>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</si>
  <si>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</si>
  <si>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</si>
  <si>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</si>
  <si>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</si>
  <si>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</si>
  <si>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</si>
  <si>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</si>
  <si>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</si>
  <si>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</si>
  <si>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</si>
  <si>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</si>
  <si>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</si>
  <si>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</si>
  <si>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</si>
  <si>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</si>
  <si>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</si>
  <si>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</si>
  <si>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</si>
  <si>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</si>
  <si>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</si>
  <si>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</si>
  <si>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</si>
  <si>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</si>
  <si>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</si>
  <si>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</si>
  <si>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</si>
  <si>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</si>
  <si>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</si>
  <si>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</si>
  <si>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</si>
  <si>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</si>
  <si>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</si>
  <si>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安芸高田市</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</si>
  <si>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</si>
  <si>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</si>
  <si>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</si>
  <si>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</si>
  <si>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</si>
  <si>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</si>
  <si>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</si>
  <si>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</si>
  <si>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</si>
  <si>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</si>
  <si>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今後人口が減少する中、経営の健全性と効率性を高めるため、将来を見据えた収入を確保するとともに、施設統廃合には多大な経費を要することから、計画的な施設更新と維持管理を行う必要がある。</t>
    <rPh sb="23" eb="24">
      <t>タカ</t>
    </rPh>
    <rPh sb="36" eb="38">
      <t>シュウニュウ</t>
    </rPh>
    <rPh sb="39" eb="41">
      <t>カクホ</t>
    </rPh>
    <rPh sb="48" eb="50">
      <t>シセツ</t>
    </rPh>
    <rPh sb="50" eb="53">
      <t>トウハイゴウ</t>
    </rPh>
    <rPh sb="55" eb="57">
      <t>タダイ</t>
    </rPh>
    <rPh sb="58" eb="60">
      <t>ケイヒ</t>
    </rPh>
    <rPh sb="61" eb="62">
      <t>ヨウ</t>
    </rPh>
    <rPh sb="69" eb="72">
      <t>ケイカクテキ</t>
    </rPh>
    <rPh sb="73" eb="75">
      <t>シセツ</t>
    </rPh>
    <rPh sb="75" eb="77">
      <t>コウシン</t>
    </rPh>
    <rPh sb="78" eb="80">
      <t>イジ</t>
    </rPh>
    <rPh sb="80" eb="82">
      <t>カンリ</t>
    </rPh>
    <rPh sb="83" eb="84">
      <t>オコナ</t>
    </rPh>
    <rPh sb="85" eb="87">
      <t>ヒツヨウ</t>
    </rPh>
    <phoneticPr fontId="1"/>
  </si>
  <si>
    <t>　昭和49年度から供用開始しており、現在42年を経過した水道管が40%に達し、更新の時期を迎えている。
　漏水対応のための管路更新率は、H26年度が1.64%となっているが、今後は老朽管・施設更新が増加するため、長期計画により効率的な更新を行う。</t>
    <rPh sb="1" eb="3">
      <t>ショウワ</t>
    </rPh>
    <rPh sb="5" eb="6">
      <t>ネン</t>
    </rPh>
    <rPh sb="6" eb="7">
      <t>ド</t>
    </rPh>
    <rPh sb="9" eb="11">
      <t>キョウヨウ</t>
    </rPh>
    <rPh sb="11" eb="13">
      <t>カイシ</t>
    </rPh>
    <rPh sb="18" eb="20">
      <t>ゲンザイ</t>
    </rPh>
    <rPh sb="36" eb="37">
      <t>タッ</t>
    </rPh>
    <rPh sb="53" eb="55">
      <t>ロウスイ</t>
    </rPh>
    <rPh sb="55" eb="57">
      <t>タイオウ</t>
    </rPh>
    <rPh sb="61" eb="63">
      <t>カンロ</t>
    </rPh>
    <rPh sb="63" eb="65">
      <t>コウシン</t>
    </rPh>
    <rPh sb="65" eb="66">
      <t>リツ</t>
    </rPh>
    <rPh sb="71" eb="72">
      <t>ネン</t>
    </rPh>
    <rPh sb="72" eb="73">
      <t>ド</t>
    </rPh>
    <rPh sb="87" eb="89">
      <t>コンゴ</t>
    </rPh>
    <rPh sb="90" eb="92">
      <t>ロウキュウ</t>
    </rPh>
    <rPh sb="92" eb="93">
      <t>カン</t>
    </rPh>
    <rPh sb="94" eb="96">
      <t>シセツ</t>
    </rPh>
    <rPh sb="96" eb="98">
      <t>コウシン</t>
    </rPh>
    <rPh sb="99" eb="101">
      <t>ゾウカ</t>
    </rPh>
    <rPh sb="108" eb="110">
      <t>ケイカク</t>
    </rPh>
    <rPh sb="113" eb="116">
      <t>コウリツテキ</t>
    </rPh>
    <rPh sb="117" eb="119">
      <t>コウシン</t>
    </rPh>
    <rPh sb="120" eb="121">
      <t>オコナ</t>
    </rPh>
    <phoneticPr fontId="1"/>
  </si>
  <si>
    <t>　単年度の収支を示す経常収支比率、給水に係る費用がどの程度給水収益で賄えているかを示す料金回収率は、減少傾向にあるが100%以上で、収支は黒字となっており、給水費用は給水収益で賄われてる。
　また、一日配水能力に対する一日平均配水量の割合である施設利用率は、節水意識の向上と人口減少等により、63%台での推移となっているが、類似団体よりも高い数値となっている。
　しかし、年間総配水量に対する年間総有収水量の割合である有収率は、漏水等によりH26年度が80.35%と減少傾向となっており、今後は管路の維持管理への対策が必要である。</t>
    <rPh sb="1" eb="4">
      <t>タンネンド</t>
    </rPh>
    <rPh sb="5" eb="7">
      <t>シュウシ</t>
    </rPh>
    <rPh sb="8" eb="9">
      <t>シメ</t>
    </rPh>
    <rPh sb="10" eb="12">
      <t>ケイジョウ</t>
    </rPh>
    <rPh sb="12" eb="14">
      <t>シュウシ</t>
    </rPh>
    <rPh sb="14" eb="16">
      <t>ヒリツ</t>
    </rPh>
    <rPh sb="17" eb="19">
      <t>キュウスイ</t>
    </rPh>
    <rPh sb="20" eb="21">
      <t>カカ</t>
    </rPh>
    <rPh sb="22" eb="24">
      <t>ヒヨウ</t>
    </rPh>
    <rPh sb="27" eb="29">
      <t>テイド</t>
    </rPh>
    <rPh sb="29" eb="31">
      <t>キュウスイ</t>
    </rPh>
    <rPh sb="31" eb="33">
      <t>シュウエキ</t>
    </rPh>
    <rPh sb="34" eb="35">
      <t>マカナ</t>
    </rPh>
    <rPh sb="41" eb="42">
      <t>シメ</t>
    </rPh>
    <rPh sb="43" eb="45">
      <t>リョウキン</t>
    </rPh>
    <rPh sb="45" eb="47">
      <t>カイシュウ</t>
    </rPh>
    <rPh sb="47" eb="48">
      <t>リツ</t>
    </rPh>
    <rPh sb="50" eb="52">
      <t>ゲンショウ</t>
    </rPh>
    <rPh sb="52" eb="54">
      <t>ケイコウ</t>
    </rPh>
    <rPh sb="61" eb="64">
      <t>パーセントイジョウ</t>
    </rPh>
    <rPh sb="66" eb="68">
      <t>シュウシ</t>
    </rPh>
    <rPh sb="69" eb="71">
      <t>クロジ</t>
    </rPh>
    <rPh sb="78" eb="80">
      <t>キュウスイ</t>
    </rPh>
    <rPh sb="80" eb="82">
      <t>ヒヨウ</t>
    </rPh>
    <rPh sb="83" eb="85">
      <t>キュウスイ</t>
    </rPh>
    <rPh sb="85" eb="87">
      <t>シュウエキ</t>
    </rPh>
    <rPh sb="88" eb="89">
      <t>マカナ</t>
    </rPh>
    <rPh sb="113" eb="114">
      <t>ハイ</t>
    </rPh>
    <rPh sb="129" eb="131">
      <t>セッスイ</t>
    </rPh>
    <rPh sb="131" eb="133">
      <t>イシキ</t>
    </rPh>
    <rPh sb="134" eb="136">
      <t>コウジョウ</t>
    </rPh>
    <rPh sb="137" eb="139">
      <t>ジンコウ</t>
    </rPh>
    <rPh sb="139" eb="141">
      <t>ゲンショウ</t>
    </rPh>
    <rPh sb="141" eb="142">
      <t>トウ</t>
    </rPh>
    <rPh sb="149" eb="150">
      <t>ダイ</t>
    </rPh>
    <rPh sb="189" eb="190">
      <t>ハイ</t>
    </rPh>
    <rPh sb="214" eb="216">
      <t>ロウスイ</t>
    </rPh>
    <rPh sb="216" eb="217">
      <t>トウ</t>
    </rPh>
    <rPh sb="244" eb="246">
      <t>コンゴ</t>
    </rPh>
    <rPh sb="247" eb="249">
      <t>カンロ</t>
    </rPh>
    <rPh sb="250" eb="252">
      <t>イジ</t>
    </rPh>
    <rPh sb="252" eb="254">
      <t>カンリ</t>
    </rPh>
    <rPh sb="256" eb="258">
      <t>タイサク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</si>
</sst>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quot;-&quot;">
                  <c:v>0.43</c:v>
                </c:pt>
                <c:pt idx="1">
                  <c:v>0</c:v>
                </c:pt>
                <c:pt idx="2" formatCode="#,##0.00;&quot;△&quot;#,##0.00;&quot;-&quot;">
                  <c:v>0.95</c:v>
                </c:pt>
                <c:pt idx="3" formatCode="#,##0.00;&quot;△&quot;#,##0.00;&quot;-&quot;">
                  <c:v>0.69</c:v>
                </c:pt>
                <c:pt idx="4" formatCode="#,##0.00;&quot;△&quot;#,##0.00;&quot;-&quot;">
                  <c:v>1.64</c:v>
                </c:pt>
              </c:numCache>
            </c:numRef>
          </c:val>
        </c:ser>
        <c:dLbls>
          <c:showLegendKey val="0"/>
          <c:showVal val="0"/>
          <c:showCatName val="0"/>
          <c:showSerName val="0"/>
          <c:showPercent val="0"/>
          <c:showBubbleSize val="0"/>
        </c:dLbls>
        <c:gapWidth val="150"/>
        <c:axId val="156002176"/>
        <c:axId val="15602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0.5</c:v>
                </c:pt>
                <c:pt idx="2">
                  <c:v>0.6</c:v>
                </c:pt>
                <c:pt idx="3">
                  <c:v>0.71</c:v>
                </c:pt>
                <c:pt idx="4">
                  <c:v>0.68</c:v>
                </c:pt>
              </c:numCache>
            </c:numRef>
          </c:val>
          <c:smooth val="0"/>
        </c:ser>
        <c:dLbls>
          <c:showLegendKey val="0"/>
          <c:showVal val="0"/>
          <c:showCatName val="0"/>
          <c:showSerName val="0"/>
          <c:showPercent val="0"/>
          <c:showBubbleSize val="0"/>
        </c:dLbls>
        <c:marker val="1"/>
        <c:smooth val="0"/>
        <c:axId val="156002176"/>
        <c:axId val="156020736"/>
      </c:lineChart>
      <c:dateAx>
        <c:axId val="156002176"/>
        <c:scaling>
          <c:orientation val="minMax"/>
        </c:scaling>
        <c:delete val="1"/>
        <c:axPos val="b"/>
        <c:numFmt formatCode="ge" sourceLinked="1"/>
        <c:majorTickMark val="none"/>
        <c:minorTickMark val="none"/>
        <c:tickLblPos val="none"/>
        <c:crossAx val="156020736"/>
        <c:crosses val="autoZero"/>
        <c:auto val="1"/>
        <c:lblOffset val="100"/>
        <c:baseTimeUnit val="years"/>
      </c:dateAx>
      <c:valAx>
        <c:axId val="15602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00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69.81</c:v>
                </c:pt>
                <c:pt idx="1">
                  <c:v>63.22</c:v>
                </c:pt>
                <c:pt idx="2">
                  <c:v>63.48</c:v>
                </c:pt>
                <c:pt idx="3">
                  <c:v>63.43</c:v>
                </c:pt>
                <c:pt idx="4">
                  <c:v>63.68</c:v>
                </c:pt>
              </c:numCache>
            </c:numRef>
          </c:val>
        </c:ser>
        <c:dLbls>
          <c:showLegendKey val="0"/>
          <c:showVal val="0"/>
          <c:showCatName val="0"/>
          <c:showSerName val="0"/>
          <c:showPercent val="0"/>
          <c:showBubbleSize val="0"/>
        </c:dLbls>
        <c:gapWidth val="150"/>
        <c:axId val="157657344"/>
        <c:axId val="15767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53.5</c:v>
                </c:pt>
                <c:pt idx="1">
                  <c:v>52.9</c:v>
                </c:pt>
                <c:pt idx="2">
                  <c:v>54.51</c:v>
                </c:pt>
                <c:pt idx="3">
                  <c:v>54.47</c:v>
                </c:pt>
                <c:pt idx="4">
                  <c:v>53.61</c:v>
                </c:pt>
              </c:numCache>
            </c:numRef>
          </c:val>
          <c:smooth val="0"/>
        </c:ser>
        <c:dLbls>
          <c:showLegendKey val="0"/>
          <c:showVal val="0"/>
          <c:showCatName val="0"/>
          <c:showSerName val="0"/>
          <c:showPercent val="0"/>
          <c:showBubbleSize val="0"/>
        </c:dLbls>
        <c:marker val="1"/>
        <c:smooth val="0"/>
        <c:axId val="157657344"/>
        <c:axId val="157675904"/>
      </c:lineChart>
      <c:dateAx>
        <c:axId val="157657344"/>
        <c:scaling>
          <c:orientation val="minMax"/>
        </c:scaling>
        <c:delete val="1"/>
        <c:axPos val="b"/>
        <c:numFmt formatCode="ge" sourceLinked="1"/>
        <c:majorTickMark val="none"/>
        <c:minorTickMark val="none"/>
        <c:tickLblPos val="none"/>
        <c:crossAx val="157675904"/>
        <c:crosses val="autoZero"/>
        <c:auto val="1"/>
        <c:lblOffset val="100"/>
        <c:baseTimeUnit val="years"/>
      </c:dateAx>
      <c:valAx>
        <c:axId val="15767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65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83.4</c:v>
                </c:pt>
                <c:pt idx="1">
                  <c:v>83.83</c:v>
                </c:pt>
                <c:pt idx="2">
                  <c:v>83.21</c:v>
                </c:pt>
                <c:pt idx="3">
                  <c:v>82.15</c:v>
                </c:pt>
                <c:pt idx="4">
                  <c:v>80.349999999999994</c:v>
                </c:pt>
              </c:numCache>
            </c:numRef>
          </c:val>
        </c:ser>
        <c:dLbls>
          <c:showLegendKey val="0"/>
          <c:showVal val="0"/>
          <c:showCatName val="0"/>
          <c:showSerName val="0"/>
          <c:showPercent val="0"/>
          <c:showBubbleSize val="0"/>
        </c:dLbls>
        <c:gapWidth val="150"/>
        <c:axId val="157751552"/>
        <c:axId val="15777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82.8</c:v>
                </c:pt>
                <c:pt idx="1">
                  <c:v>81.63</c:v>
                </c:pt>
                <c:pt idx="2">
                  <c:v>81.790000000000006</c:v>
                </c:pt>
                <c:pt idx="3">
                  <c:v>81.459999999999994</c:v>
                </c:pt>
                <c:pt idx="4">
                  <c:v>81.31</c:v>
                </c:pt>
              </c:numCache>
            </c:numRef>
          </c:val>
          <c:smooth val="0"/>
        </c:ser>
        <c:dLbls>
          <c:showLegendKey val="0"/>
          <c:showVal val="0"/>
          <c:showCatName val="0"/>
          <c:showSerName val="0"/>
          <c:showPercent val="0"/>
          <c:showBubbleSize val="0"/>
        </c:dLbls>
        <c:marker val="1"/>
        <c:smooth val="0"/>
        <c:axId val="157751552"/>
        <c:axId val="157773824"/>
      </c:lineChart>
      <c:dateAx>
        <c:axId val="157751552"/>
        <c:scaling>
          <c:orientation val="minMax"/>
        </c:scaling>
        <c:delete val="1"/>
        <c:axPos val="b"/>
        <c:numFmt formatCode="ge" sourceLinked="1"/>
        <c:majorTickMark val="none"/>
        <c:minorTickMark val="none"/>
        <c:tickLblPos val="none"/>
        <c:crossAx val="157773824"/>
        <c:crosses val="autoZero"/>
        <c:auto val="1"/>
        <c:lblOffset val="100"/>
        <c:baseTimeUnit val="years"/>
      </c:dateAx>
      <c:valAx>
        <c:axId val="15777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75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113.31</c:v>
                </c:pt>
                <c:pt idx="1">
                  <c:v>102.14</c:v>
                </c:pt>
                <c:pt idx="2">
                  <c:v>105.1</c:v>
                </c:pt>
                <c:pt idx="3">
                  <c:v>103.05</c:v>
                </c:pt>
                <c:pt idx="4">
                  <c:v>102.2</c:v>
                </c:pt>
              </c:numCache>
            </c:numRef>
          </c:val>
        </c:ser>
        <c:dLbls>
          <c:showLegendKey val="0"/>
          <c:showVal val="0"/>
          <c:showCatName val="0"/>
          <c:showSerName val="0"/>
          <c:showPercent val="0"/>
          <c:showBubbleSize val="0"/>
        </c:dLbls>
        <c:gapWidth val="150"/>
        <c:axId val="156243456"/>
        <c:axId val="15624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111.1</c:v>
                </c:pt>
                <c:pt idx="1">
                  <c:v>109.08</c:v>
                </c:pt>
                <c:pt idx="2">
                  <c:v>108.33</c:v>
                </c:pt>
                <c:pt idx="3">
                  <c:v>107.95</c:v>
                </c:pt>
                <c:pt idx="4">
                  <c:v>109.49</c:v>
                </c:pt>
              </c:numCache>
            </c:numRef>
          </c:val>
          <c:smooth val="0"/>
        </c:ser>
        <c:dLbls>
          <c:showLegendKey val="0"/>
          <c:showVal val="0"/>
          <c:showCatName val="0"/>
          <c:showSerName val="0"/>
          <c:showPercent val="0"/>
          <c:showBubbleSize val="0"/>
        </c:dLbls>
        <c:marker val="1"/>
        <c:smooth val="0"/>
        <c:axId val="156243456"/>
        <c:axId val="156245376"/>
      </c:lineChart>
      <c:dateAx>
        <c:axId val="156243456"/>
        <c:scaling>
          <c:orientation val="minMax"/>
        </c:scaling>
        <c:delete val="1"/>
        <c:axPos val="b"/>
        <c:numFmt formatCode="ge" sourceLinked="1"/>
        <c:majorTickMark val="none"/>
        <c:minorTickMark val="none"/>
        <c:tickLblPos val="none"/>
        <c:crossAx val="156245376"/>
        <c:crosses val="autoZero"/>
        <c:auto val="1"/>
        <c:lblOffset val="100"/>
        <c:baseTimeUnit val="years"/>
      </c:dateAx>
      <c:valAx>
        <c:axId val="156245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624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28.37</c:v>
                </c:pt>
                <c:pt idx="1">
                  <c:v>28.92</c:v>
                </c:pt>
                <c:pt idx="2">
                  <c:v>29.51</c:v>
                </c:pt>
                <c:pt idx="3">
                  <c:v>30.19</c:v>
                </c:pt>
                <c:pt idx="4">
                  <c:v>39.75</c:v>
                </c:pt>
              </c:numCache>
            </c:numRef>
          </c:val>
        </c:ser>
        <c:dLbls>
          <c:showLegendKey val="0"/>
          <c:showVal val="0"/>
          <c:showCatName val="0"/>
          <c:showSerName val="0"/>
          <c:showPercent val="0"/>
          <c:showBubbleSize val="0"/>
        </c:dLbls>
        <c:gapWidth val="150"/>
        <c:axId val="156271744"/>
        <c:axId val="15627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35.71</c:v>
                </c:pt>
                <c:pt idx="1">
                  <c:v>37.25</c:v>
                </c:pt>
                <c:pt idx="2">
                  <c:v>37.799999999999997</c:v>
                </c:pt>
                <c:pt idx="3">
                  <c:v>38.520000000000003</c:v>
                </c:pt>
                <c:pt idx="4">
                  <c:v>46.67</c:v>
                </c:pt>
              </c:numCache>
            </c:numRef>
          </c:val>
          <c:smooth val="0"/>
        </c:ser>
        <c:dLbls>
          <c:showLegendKey val="0"/>
          <c:showVal val="0"/>
          <c:showCatName val="0"/>
          <c:showSerName val="0"/>
          <c:showPercent val="0"/>
          <c:showBubbleSize val="0"/>
        </c:dLbls>
        <c:marker val="1"/>
        <c:smooth val="0"/>
        <c:axId val="156271744"/>
        <c:axId val="156273664"/>
      </c:lineChart>
      <c:dateAx>
        <c:axId val="156271744"/>
        <c:scaling>
          <c:orientation val="minMax"/>
        </c:scaling>
        <c:delete val="1"/>
        <c:axPos val="b"/>
        <c:numFmt formatCode="ge" sourceLinked="1"/>
        <c:majorTickMark val="none"/>
        <c:minorTickMark val="none"/>
        <c:tickLblPos val="none"/>
        <c:crossAx val="156273664"/>
        <c:crosses val="autoZero"/>
        <c:auto val="1"/>
        <c:lblOffset val="100"/>
        <c:baseTimeUnit val="years"/>
      </c:dateAx>
      <c:valAx>
        <c:axId val="15627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27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7704960"/>
        <c:axId val="15770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6.62</c:v>
                </c:pt>
                <c:pt idx="1">
                  <c:v>7.9</c:v>
                </c:pt>
                <c:pt idx="2">
                  <c:v>8.2200000000000006</c:v>
                </c:pt>
                <c:pt idx="3">
                  <c:v>9.43</c:v>
                </c:pt>
                <c:pt idx="4">
                  <c:v>10.029999999999999</c:v>
                </c:pt>
              </c:numCache>
            </c:numRef>
          </c:val>
          <c:smooth val="0"/>
        </c:ser>
        <c:dLbls>
          <c:showLegendKey val="0"/>
          <c:showVal val="0"/>
          <c:showCatName val="0"/>
          <c:showSerName val="0"/>
          <c:showPercent val="0"/>
          <c:showBubbleSize val="0"/>
        </c:dLbls>
        <c:marker val="1"/>
        <c:smooth val="0"/>
        <c:axId val="157704960"/>
        <c:axId val="157706880"/>
      </c:lineChart>
      <c:dateAx>
        <c:axId val="157704960"/>
        <c:scaling>
          <c:orientation val="minMax"/>
        </c:scaling>
        <c:delete val="1"/>
        <c:axPos val="b"/>
        <c:numFmt formatCode="ge" sourceLinked="1"/>
        <c:majorTickMark val="none"/>
        <c:minorTickMark val="none"/>
        <c:tickLblPos val="none"/>
        <c:crossAx val="157706880"/>
        <c:crosses val="autoZero"/>
        <c:auto val="1"/>
        <c:lblOffset val="100"/>
        <c:baseTimeUnit val="years"/>
      </c:dateAx>
      <c:valAx>
        <c:axId val="15770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70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7421952"/>
        <c:axId val="15742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17.43</c:v>
                </c:pt>
                <c:pt idx="1">
                  <c:v>16.09</c:v>
                </c:pt>
                <c:pt idx="2">
                  <c:v>15.69</c:v>
                </c:pt>
                <c:pt idx="3">
                  <c:v>13.47</c:v>
                </c:pt>
                <c:pt idx="4">
                  <c:v>9.49</c:v>
                </c:pt>
              </c:numCache>
            </c:numRef>
          </c:val>
          <c:smooth val="0"/>
        </c:ser>
        <c:dLbls>
          <c:showLegendKey val="0"/>
          <c:showVal val="0"/>
          <c:showCatName val="0"/>
          <c:showSerName val="0"/>
          <c:showPercent val="0"/>
          <c:showBubbleSize val="0"/>
        </c:dLbls>
        <c:marker val="1"/>
        <c:smooth val="0"/>
        <c:axId val="157421952"/>
        <c:axId val="157423104"/>
      </c:lineChart>
      <c:dateAx>
        <c:axId val="157421952"/>
        <c:scaling>
          <c:orientation val="minMax"/>
        </c:scaling>
        <c:delete val="1"/>
        <c:axPos val="b"/>
        <c:numFmt formatCode="ge" sourceLinked="1"/>
        <c:majorTickMark val="none"/>
        <c:minorTickMark val="none"/>
        <c:tickLblPos val="none"/>
        <c:crossAx val="157423104"/>
        <c:crosses val="autoZero"/>
        <c:auto val="1"/>
        <c:lblOffset val="100"/>
        <c:baseTimeUnit val="years"/>
      </c:dateAx>
      <c:valAx>
        <c:axId val="157423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742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398.4</c:v>
                </c:pt>
                <c:pt idx="1">
                  <c:v>268.18</c:v>
                </c:pt>
                <c:pt idx="2">
                  <c:v>1079.6300000000001</c:v>
                </c:pt>
                <c:pt idx="3">
                  <c:v>342.31</c:v>
                </c:pt>
                <c:pt idx="4">
                  <c:v>222.66</c:v>
                </c:pt>
              </c:numCache>
            </c:numRef>
          </c:val>
        </c:ser>
        <c:dLbls>
          <c:showLegendKey val="0"/>
          <c:showVal val="0"/>
          <c:showCatName val="0"/>
          <c:showSerName val="0"/>
          <c:showPercent val="0"/>
          <c:showBubbleSize val="0"/>
        </c:dLbls>
        <c:gapWidth val="150"/>
        <c:axId val="157465600"/>
        <c:axId val="15746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1149.75</c:v>
                </c:pt>
                <c:pt idx="1">
                  <c:v>1128.25</c:v>
                </c:pt>
                <c:pt idx="2">
                  <c:v>1159.4100000000001</c:v>
                </c:pt>
                <c:pt idx="3">
                  <c:v>1081.23</c:v>
                </c:pt>
                <c:pt idx="4">
                  <c:v>406.37</c:v>
                </c:pt>
              </c:numCache>
            </c:numRef>
          </c:val>
          <c:smooth val="0"/>
        </c:ser>
        <c:dLbls>
          <c:showLegendKey val="0"/>
          <c:showVal val="0"/>
          <c:showCatName val="0"/>
          <c:showSerName val="0"/>
          <c:showPercent val="0"/>
          <c:showBubbleSize val="0"/>
        </c:dLbls>
        <c:marker val="1"/>
        <c:smooth val="0"/>
        <c:axId val="157465600"/>
        <c:axId val="157467776"/>
      </c:lineChart>
      <c:dateAx>
        <c:axId val="157465600"/>
        <c:scaling>
          <c:orientation val="minMax"/>
        </c:scaling>
        <c:delete val="1"/>
        <c:axPos val="b"/>
        <c:numFmt formatCode="ge" sourceLinked="1"/>
        <c:majorTickMark val="none"/>
        <c:minorTickMark val="none"/>
        <c:tickLblPos val="none"/>
        <c:crossAx val="157467776"/>
        <c:crosses val="autoZero"/>
        <c:auto val="1"/>
        <c:lblOffset val="100"/>
        <c:baseTimeUnit val="years"/>
      </c:dateAx>
      <c:valAx>
        <c:axId val="157467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746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420.36</c:v>
                </c:pt>
                <c:pt idx="1">
                  <c:v>444.85</c:v>
                </c:pt>
                <c:pt idx="2">
                  <c:v>482.9</c:v>
                </c:pt>
                <c:pt idx="3">
                  <c:v>515.63</c:v>
                </c:pt>
                <c:pt idx="4">
                  <c:v>555.14</c:v>
                </c:pt>
              </c:numCache>
            </c:numRef>
          </c:val>
        </c:ser>
        <c:dLbls>
          <c:showLegendKey val="0"/>
          <c:showVal val="0"/>
          <c:showCatName val="0"/>
          <c:showSerName val="0"/>
          <c:showPercent val="0"/>
          <c:showBubbleSize val="0"/>
        </c:dLbls>
        <c:gapWidth val="150"/>
        <c:axId val="157480064"/>
        <c:axId val="15748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462.52</c:v>
                </c:pt>
                <c:pt idx="1">
                  <c:v>474.06</c:v>
                </c:pt>
                <c:pt idx="2">
                  <c:v>458</c:v>
                </c:pt>
                <c:pt idx="3">
                  <c:v>443.13</c:v>
                </c:pt>
                <c:pt idx="4">
                  <c:v>442.54</c:v>
                </c:pt>
              </c:numCache>
            </c:numRef>
          </c:val>
          <c:smooth val="0"/>
        </c:ser>
        <c:dLbls>
          <c:showLegendKey val="0"/>
          <c:showVal val="0"/>
          <c:showCatName val="0"/>
          <c:showSerName val="0"/>
          <c:showPercent val="0"/>
          <c:showBubbleSize val="0"/>
        </c:dLbls>
        <c:marker val="1"/>
        <c:smooth val="0"/>
        <c:axId val="157480064"/>
        <c:axId val="157481984"/>
      </c:lineChart>
      <c:dateAx>
        <c:axId val="157480064"/>
        <c:scaling>
          <c:orientation val="minMax"/>
        </c:scaling>
        <c:delete val="1"/>
        <c:axPos val="b"/>
        <c:numFmt formatCode="ge" sourceLinked="1"/>
        <c:majorTickMark val="none"/>
        <c:minorTickMark val="none"/>
        <c:tickLblPos val="none"/>
        <c:crossAx val="157481984"/>
        <c:crosses val="autoZero"/>
        <c:auto val="1"/>
        <c:lblOffset val="100"/>
        <c:baseTimeUnit val="years"/>
      </c:dateAx>
      <c:valAx>
        <c:axId val="157481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748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113.11</c:v>
                </c:pt>
                <c:pt idx="1">
                  <c:v>101.77</c:v>
                </c:pt>
                <c:pt idx="2">
                  <c:v>104.47</c:v>
                </c:pt>
                <c:pt idx="3">
                  <c:v>102.21</c:v>
                </c:pt>
                <c:pt idx="4">
                  <c:v>101.83</c:v>
                </c:pt>
              </c:numCache>
            </c:numRef>
          </c:val>
        </c:ser>
        <c:dLbls>
          <c:showLegendKey val="0"/>
          <c:showVal val="0"/>
          <c:showCatName val="0"/>
          <c:showSerName val="0"/>
          <c:showPercent val="0"/>
          <c:showBubbleSize val="0"/>
        </c:dLbls>
        <c:gapWidth val="150"/>
        <c:axId val="157511040"/>
        <c:axId val="15754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99.71</c:v>
                </c:pt>
                <c:pt idx="1">
                  <c:v>96.62</c:v>
                </c:pt>
                <c:pt idx="2">
                  <c:v>96.27</c:v>
                </c:pt>
                <c:pt idx="3">
                  <c:v>95.4</c:v>
                </c:pt>
                <c:pt idx="4">
                  <c:v>98.6</c:v>
                </c:pt>
              </c:numCache>
            </c:numRef>
          </c:val>
          <c:smooth val="0"/>
        </c:ser>
        <c:dLbls>
          <c:showLegendKey val="0"/>
          <c:showVal val="0"/>
          <c:showCatName val="0"/>
          <c:showSerName val="0"/>
          <c:showPercent val="0"/>
          <c:showBubbleSize val="0"/>
        </c:dLbls>
        <c:marker val="1"/>
        <c:smooth val="0"/>
        <c:axId val="157511040"/>
        <c:axId val="157545984"/>
      </c:lineChart>
      <c:dateAx>
        <c:axId val="157511040"/>
        <c:scaling>
          <c:orientation val="minMax"/>
        </c:scaling>
        <c:delete val="1"/>
        <c:axPos val="b"/>
        <c:numFmt formatCode="ge" sourceLinked="1"/>
        <c:majorTickMark val="none"/>
        <c:minorTickMark val="none"/>
        <c:tickLblPos val="none"/>
        <c:crossAx val="157545984"/>
        <c:crosses val="autoZero"/>
        <c:auto val="1"/>
        <c:lblOffset val="100"/>
        <c:baseTimeUnit val="years"/>
      </c:dateAx>
      <c:valAx>
        <c:axId val="15754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51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169.48</c:v>
                </c:pt>
                <c:pt idx="1">
                  <c:v>185.1</c:v>
                </c:pt>
                <c:pt idx="2">
                  <c:v>180.19</c:v>
                </c:pt>
                <c:pt idx="3">
                  <c:v>184</c:v>
                </c:pt>
                <c:pt idx="4">
                  <c:v>184.79</c:v>
                </c:pt>
              </c:numCache>
            </c:numRef>
          </c:val>
        </c:ser>
        <c:dLbls>
          <c:showLegendKey val="0"/>
          <c:showVal val="0"/>
          <c:showCatName val="0"/>
          <c:showSerName val="0"/>
          <c:showPercent val="0"/>
          <c:showBubbleSize val="0"/>
        </c:dLbls>
        <c:gapWidth val="150"/>
        <c:axId val="157633152"/>
        <c:axId val="15763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176.84</c:v>
                </c:pt>
                <c:pt idx="1">
                  <c:v>184.53</c:v>
                </c:pt>
                <c:pt idx="2">
                  <c:v>186.94</c:v>
                </c:pt>
                <c:pt idx="3">
                  <c:v>186.15</c:v>
                </c:pt>
                <c:pt idx="4">
                  <c:v>181.67</c:v>
                </c:pt>
              </c:numCache>
            </c:numRef>
          </c:val>
          <c:smooth val="0"/>
        </c:ser>
        <c:dLbls>
          <c:showLegendKey val="0"/>
          <c:showVal val="0"/>
          <c:showCatName val="0"/>
          <c:showSerName val="0"/>
          <c:showPercent val="0"/>
          <c:showBubbleSize val="0"/>
        </c:dLbls>
        <c:marker val="1"/>
        <c:smooth val="0"/>
        <c:axId val="157633152"/>
        <c:axId val="157639424"/>
      </c:lineChart>
      <c:dateAx>
        <c:axId val="157633152"/>
        <c:scaling>
          <c:orientation val="minMax"/>
        </c:scaling>
        <c:delete val="1"/>
        <c:axPos val="b"/>
        <c:numFmt formatCode="ge" sourceLinked="1"/>
        <c:majorTickMark val="none"/>
        <c:minorTickMark val="none"/>
        <c:tickLblPos val="none"/>
        <c:crossAx val="157639424"/>
        <c:crosses val="autoZero"/>
        <c:auto val="1"/>
        <c:lblOffset val="100"/>
        <c:baseTimeUnit val="years"/>
      </c:dateAx>
      <c:valAx>
        <c:axId val="15763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63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C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広島県　安芸高田市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A7</v>
      </c>
      <c r="AA8" s="53"/>
      <c r="AB8" s="53"/>
      <c r="AC8" s="53"/>
      <c r="AD8" s="53"/>
      <c r="AE8" s="53"/>
      <c r="AF8" s="53"/>
      <c r="AG8" s="54"/>
      <c r="AH8" s="3"/>
      <c r="AI8" s="55">
        <f>データ!Q6</f>
        <v>30546</v>
      </c>
      <c r="AJ8" s="56"/>
      <c r="AK8" s="56"/>
      <c r="AL8" s="56"/>
      <c r="AM8" s="56"/>
      <c r="AN8" s="56"/>
      <c r="AO8" s="56"/>
      <c r="AP8" s="57"/>
      <c r="AQ8" s="47">
        <f>データ!R6</f>
        <v>537.75</v>
      </c>
      <c r="AR8" s="47"/>
      <c r="AS8" s="47"/>
      <c r="AT8" s="47"/>
      <c r="AU8" s="47"/>
      <c r="AV8" s="47"/>
      <c r="AW8" s="47"/>
      <c r="AX8" s="47"/>
      <c r="AY8" s="47">
        <f>データ!S6</f>
        <v>56.8</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61.58</v>
      </c>
      <c r="K10" s="47"/>
      <c r="L10" s="47"/>
      <c r="M10" s="47"/>
      <c r="N10" s="47"/>
      <c r="O10" s="47"/>
      <c r="P10" s="47"/>
      <c r="Q10" s="47"/>
      <c r="R10" s="47">
        <f>データ!O6</f>
        <v>43.33</v>
      </c>
      <c r="S10" s="47"/>
      <c r="T10" s="47"/>
      <c r="U10" s="47"/>
      <c r="V10" s="47"/>
      <c r="W10" s="47"/>
      <c r="X10" s="47"/>
      <c r="Y10" s="47"/>
      <c r="Z10" s="78">
        <f>データ!P6</f>
        <v>3337</v>
      </c>
      <c r="AA10" s="78"/>
      <c r="AB10" s="78"/>
      <c r="AC10" s="78"/>
      <c r="AD10" s="78"/>
      <c r="AE10" s="78"/>
      <c r="AF10" s="78"/>
      <c r="AG10" s="78"/>
      <c r="AH10" s="2"/>
      <c r="AI10" s="78">
        <f>データ!T6</f>
        <v>13158</v>
      </c>
      <c r="AJ10" s="78"/>
      <c r="AK10" s="78"/>
      <c r="AL10" s="78"/>
      <c r="AM10" s="78"/>
      <c r="AN10" s="78"/>
      <c r="AO10" s="78"/>
      <c r="AP10" s="78"/>
      <c r="AQ10" s="47">
        <f>データ!U6</f>
        <v>17.89</v>
      </c>
      <c r="AR10" s="47"/>
      <c r="AS10" s="47"/>
      <c r="AT10" s="47"/>
      <c r="AU10" s="47"/>
      <c r="AV10" s="47"/>
      <c r="AW10" s="47"/>
      <c r="AX10" s="47"/>
      <c r="AY10" s="47">
        <f>データ!V6</f>
        <v>735.49</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9" t="s">
        <v>105</v>
      </c>
      <c r="BM47" s="80"/>
      <c r="BN47" s="80"/>
      <c r="BO47" s="80"/>
      <c r="BP47" s="80"/>
      <c r="BQ47" s="80"/>
      <c r="BR47" s="80"/>
      <c r="BS47" s="80"/>
      <c r="BT47" s="80"/>
      <c r="BU47" s="80"/>
      <c r="BV47" s="80"/>
      <c r="BW47" s="80"/>
      <c r="BX47" s="80"/>
      <c r="BY47" s="80"/>
      <c r="BZ47" s="8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9"/>
      <c r="BM48" s="80"/>
      <c r="BN48" s="80"/>
      <c r="BO48" s="80"/>
      <c r="BP48" s="80"/>
      <c r="BQ48" s="80"/>
      <c r="BR48" s="80"/>
      <c r="BS48" s="80"/>
      <c r="BT48" s="80"/>
      <c r="BU48" s="80"/>
      <c r="BV48" s="80"/>
      <c r="BW48" s="80"/>
      <c r="BX48" s="80"/>
      <c r="BY48" s="80"/>
      <c r="BZ48" s="8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9"/>
      <c r="BM49" s="80"/>
      <c r="BN49" s="80"/>
      <c r="BO49" s="80"/>
      <c r="BP49" s="80"/>
      <c r="BQ49" s="80"/>
      <c r="BR49" s="80"/>
      <c r="BS49" s="80"/>
      <c r="BT49" s="80"/>
      <c r="BU49" s="80"/>
      <c r="BV49" s="80"/>
      <c r="BW49" s="80"/>
      <c r="BX49" s="80"/>
      <c r="BY49" s="80"/>
      <c r="BZ49" s="8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9"/>
      <c r="BM50" s="80"/>
      <c r="BN50" s="80"/>
      <c r="BO50" s="80"/>
      <c r="BP50" s="80"/>
      <c r="BQ50" s="80"/>
      <c r="BR50" s="80"/>
      <c r="BS50" s="80"/>
      <c r="BT50" s="80"/>
      <c r="BU50" s="80"/>
      <c r="BV50" s="80"/>
      <c r="BW50" s="80"/>
      <c r="BX50" s="80"/>
      <c r="BY50" s="80"/>
      <c r="BZ50" s="8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9"/>
      <c r="BM51" s="80"/>
      <c r="BN51" s="80"/>
      <c r="BO51" s="80"/>
      <c r="BP51" s="80"/>
      <c r="BQ51" s="80"/>
      <c r="BR51" s="80"/>
      <c r="BS51" s="80"/>
      <c r="BT51" s="80"/>
      <c r="BU51" s="80"/>
      <c r="BV51" s="80"/>
      <c r="BW51" s="80"/>
      <c r="BX51" s="80"/>
      <c r="BY51" s="80"/>
      <c r="BZ51" s="8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9"/>
      <c r="BM52" s="80"/>
      <c r="BN52" s="80"/>
      <c r="BO52" s="80"/>
      <c r="BP52" s="80"/>
      <c r="BQ52" s="80"/>
      <c r="BR52" s="80"/>
      <c r="BS52" s="80"/>
      <c r="BT52" s="80"/>
      <c r="BU52" s="80"/>
      <c r="BV52" s="80"/>
      <c r="BW52" s="80"/>
      <c r="BX52" s="80"/>
      <c r="BY52" s="80"/>
      <c r="BZ52" s="8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9"/>
      <c r="BM53" s="80"/>
      <c r="BN53" s="80"/>
      <c r="BO53" s="80"/>
      <c r="BP53" s="80"/>
      <c r="BQ53" s="80"/>
      <c r="BR53" s="80"/>
      <c r="BS53" s="80"/>
      <c r="BT53" s="80"/>
      <c r="BU53" s="80"/>
      <c r="BV53" s="80"/>
      <c r="BW53" s="80"/>
      <c r="BX53" s="80"/>
      <c r="BY53" s="80"/>
      <c r="BZ53" s="8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9"/>
      <c r="BM54" s="80"/>
      <c r="BN54" s="80"/>
      <c r="BO54" s="80"/>
      <c r="BP54" s="80"/>
      <c r="BQ54" s="80"/>
      <c r="BR54" s="80"/>
      <c r="BS54" s="80"/>
      <c r="BT54" s="80"/>
      <c r="BU54" s="80"/>
      <c r="BV54" s="80"/>
      <c r="BW54" s="80"/>
      <c r="BX54" s="80"/>
      <c r="BY54" s="80"/>
      <c r="BZ54" s="8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9"/>
      <c r="BM55" s="80"/>
      <c r="BN55" s="80"/>
      <c r="BO55" s="80"/>
      <c r="BP55" s="80"/>
      <c r="BQ55" s="80"/>
      <c r="BR55" s="80"/>
      <c r="BS55" s="80"/>
      <c r="BT55" s="80"/>
      <c r="BU55" s="80"/>
      <c r="BV55" s="80"/>
      <c r="BW55" s="80"/>
      <c r="BX55" s="80"/>
      <c r="BY55" s="80"/>
      <c r="BZ55" s="81"/>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79"/>
      <c r="BM56" s="80"/>
      <c r="BN56" s="80"/>
      <c r="BO56" s="80"/>
      <c r="BP56" s="80"/>
      <c r="BQ56" s="80"/>
      <c r="BR56" s="80"/>
      <c r="BS56" s="80"/>
      <c r="BT56" s="80"/>
      <c r="BU56" s="80"/>
      <c r="BV56" s="80"/>
      <c r="BW56" s="80"/>
      <c r="BX56" s="80"/>
      <c r="BY56" s="80"/>
      <c r="BZ56" s="81"/>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79"/>
      <c r="BM57" s="80"/>
      <c r="BN57" s="80"/>
      <c r="BO57" s="80"/>
      <c r="BP57" s="80"/>
      <c r="BQ57" s="80"/>
      <c r="BR57" s="80"/>
      <c r="BS57" s="80"/>
      <c r="BT57" s="80"/>
      <c r="BU57" s="80"/>
      <c r="BV57" s="80"/>
      <c r="BW57" s="80"/>
      <c r="BX57" s="80"/>
      <c r="BY57" s="80"/>
      <c r="BZ57" s="8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79"/>
      <c r="BM60" s="80"/>
      <c r="BN60" s="80"/>
      <c r="BO60" s="80"/>
      <c r="BP60" s="80"/>
      <c r="BQ60" s="80"/>
      <c r="BR60" s="80"/>
      <c r="BS60" s="80"/>
      <c r="BT60" s="80"/>
      <c r="BU60" s="80"/>
      <c r="BV60" s="80"/>
      <c r="BW60" s="80"/>
      <c r="BX60" s="80"/>
      <c r="BY60" s="80"/>
      <c r="BZ60" s="81"/>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79"/>
      <c r="BM61" s="80"/>
      <c r="BN61" s="80"/>
      <c r="BO61" s="80"/>
      <c r="BP61" s="80"/>
      <c r="BQ61" s="80"/>
      <c r="BR61" s="80"/>
      <c r="BS61" s="80"/>
      <c r="BT61" s="80"/>
      <c r="BU61" s="80"/>
      <c r="BV61" s="80"/>
      <c r="BW61" s="80"/>
      <c r="BX61" s="80"/>
      <c r="BY61" s="80"/>
      <c r="BZ61" s="8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9"/>
      <c r="BM62" s="80"/>
      <c r="BN62" s="80"/>
      <c r="BO62" s="80"/>
      <c r="BP62" s="80"/>
      <c r="BQ62" s="80"/>
      <c r="BR62" s="80"/>
      <c r="BS62" s="80"/>
      <c r="BT62" s="80"/>
      <c r="BU62" s="80"/>
      <c r="BV62" s="80"/>
      <c r="BW62" s="80"/>
      <c r="BX62" s="80"/>
      <c r="BY62" s="80"/>
      <c r="BZ62" s="8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104</v>
      </c>
      <c r="BM66" s="80"/>
      <c r="BN66" s="80"/>
      <c r="BO66" s="80"/>
      <c r="BP66" s="80"/>
      <c r="BQ66" s="80"/>
      <c r="BR66" s="80"/>
      <c r="BS66" s="80"/>
      <c r="BT66" s="80"/>
      <c r="BU66" s="80"/>
      <c r="BV66" s="80"/>
      <c r="BW66" s="80"/>
      <c r="BX66" s="80"/>
      <c r="BY66" s="80"/>
      <c r="BZ66" s="8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79"/>
      <c r="BM79" s="80"/>
      <c r="BN79" s="80"/>
      <c r="BO79" s="80"/>
      <c r="BP79" s="80"/>
      <c r="BQ79" s="80"/>
      <c r="BR79" s="80"/>
      <c r="BS79" s="80"/>
      <c r="BT79" s="80"/>
      <c r="BU79" s="80"/>
      <c r="BV79" s="80"/>
      <c r="BW79" s="80"/>
      <c r="BX79" s="80"/>
      <c r="BY79" s="80"/>
      <c r="BZ79" s="81"/>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79"/>
      <c r="BM80" s="80"/>
      <c r="BN80" s="80"/>
      <c r="BO80" s="80"/>
      <c r="BP80" s="80"/>
      <c r="BQ80" s="80"/>
      <c r="BR80" s="80"/>
      <c r="BS80" s="80"/>
      <c r="BT80" s="80"/>
      <c r="BU80" s="80"/>
      <c r="BV80" s="80"/>
      <c r="BW80" s="80"/>
      <c r="BX80" s="80"/>
      <c r="BY80" s="80"/>
      <c r="BZ80" s="8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342149</v>
      </c>
      <c r="D6" s="31">
        <f t="shared" si="3"/>
        <v>46</v>
      </c>
      <c r="E6" s="31">
        <f t="shared" si="3"/>
        <v>1</v>
      </c>
      <c r="F6" s="31">
        <f t="shared" si="3"/>
        <v>0</v>
      </c>
      <c r="G6" s="31">
        <f t="shared" si="3"/>
        <v>1</v>
      </c>
      <c r="H6" s="31" t="str">
        <f t="shared" si="3"/>
        <v>広島県　安芸高田市</v>
      </c>
      <c r="I6" s="31" t="str">
        <f t="shared" si="3"/>
        <v>法適用</v>
      </c>
      <c r="J6" s="31" t="str">
        <f t="shared" si="3"/>
        <v>水道事業</v>
      </c>
      <c r="K6" s="31" t="str">
        <f t="shared" si="3"/>
        <v>末端給水事業</v>
      </c>
      <c r="L6" s="31" t="str">
        <f t="shared" si="3"/>
        <v>A7</v>
      </c>
      <c r="M6" s="32" t="str">
        <f t="shared" si="3"/>
        <v>-</v>
      </c>
      <c r="N6" s="32">
        <f t="shared" si="3"/>
        <v>61.58</v>
      </c>
      <c r="O6" s="32">
        <f t="shared" si="3"/>
        <v>43.33</v>
      </c>
      <c r="P6" s="32">
        <f t="shared" si="3"/>
        <v>3337</v>
      </c>
      <c r="Q6" s="32">
        <f t="shared" si="3"/>
        <v>30546</v>
      </c>
      <c r="R6" s="32">
        <f t="shared" si="3"/>
        <v>537.75</v>
      </c>
      <c r="S6" s="32">
        <f t="shared" si="3"/>
        <v>56.8</v>
      </c>
      <c r="T6" s="32">
        <f t="shared" si="3"/>
        <v>13158</v>
      </c>
      <c r="U6" s="32">
        <f t="shared" si="3"/>
        <v>17.89</v>
      </c>
      <c r="V6" s="32">
        <f t="shared" si="3"/>
        <v>735.49</v>
      </c>
      <c r="W6" s="33">
        <f>IF(W7="",NA(),W7)</f>
        <v>113.31</v>
      </c>
      <c r="X6" s="33">
        <f t="shared" ref="X6:AF6" si="4">IF(X7="",NA(),X7)</f>
        <v>102.14</v>
      </c>
      <c r="Y6" s="33">
        <f t="shared" si="4"/>
        <v>105.1</v>
      </c>
      <c r="Z6" s="33">
        <f t="shared" si="4"/>
        <v>103.05</v>
      </c>
      <c r="AA6" s="33">
        <f t="shared" si="4"/>
        <v>102.2</v>
      </c>
      <c r="AB6" s="33">
        <f t="shared" si="4"/>
        <v>111.1</v>
      </c>
      <c r="AC6" s="33">
        <f t="shared" si="4"/>
        <v>109.08</v>
      </c>
      <c r="AD6" s="33">
        <f t="shared" si="4"/>
        <v>108.33</v>
      </c>
      <c r="AE6" s="33">
        <f t="shared" si="4"/>
        <v>107.95</v>
      </c>
      <c r="AF6" s="33">
        <f t="shared" si="4"/>
        <v>109.49</v>
      </c>
      <c r="AG6" s="32" t="str">
        <f>IF(AG7="","",IF(AG7="-","【-】","【"&amp;SUBSTITUTE(TEXT(AG7,"#,##0.00"),"-","△")&amp;"】"))</f>
        <v>【113.03】</v>
      </c>
      <c r="AH6" s="32">
        <f>IF(AH7="",NA(),AH7)</f>
        <v>0</v>
      </c>
      <c r="AI6" s="32">
        <f t="shared" ref="AI6:AQ6" si="5">IF(AI7="",NA(),AI7)</f>
        <v>0</v>
      </c>
      <c r="AJ6" s="32">
        <f t="shared" si="5"/>
        <v>0</v>
      </c>
      <c r="AK6" s="32">
        <f t="shared" si="5"/>
        <v>0</v>
      </c>
      <c r="AL6" s="32">
        <f t="shared" si="5"/>
        <v>0</v>
      </c>
      <c r="AM6" s="33">
        <f t="shared" si="5"/>
        <v>17.43</v>
      </c>
      <c r="AN6" s="33">
        <f t="shared" si="5"/>
        <v>16.09</v>
      </c>
      <c r="AO6" s="33">
        <f t="shared" si="5"/>
        <v>15.69</v>
      </c>
      <c r="AP6" s="33">
        <f t="shared" si="5"/>
        <v>13.47</v>
      </c>
      <c r="AQ6" s="33">
        <f t="shared" si="5"/>
        <v>9.49</v>
      </c>
      <c r="AR6" s="32" t="str">
        <f>IF(AR7="","",IF(AR7="-","【-】","【"&amp;SUBSTITUTE(TEXT(AR7,"#,##0.00"),"-","△")&amp;"】"))</f>
        <v>【0.81】</v>
      </c>
      <c r="AS6" s="33">
        <f>IF(AS7="",NA(),AS7)</f>
        <v>398.4</v>
      </c>
      <c r="AT6" s="33">
        <f t="shared" ref="AT6:BB6" si="6">IF(AT7="",NA(),AT7)</f>
        <v>268.18</v>
      </c>
      <c r="AU6" s="33">
        <f t="shared" si="6"/>
        <v>1079.6300000000001</v>
      </c>
      <c r="AV6" s="33">
        <f t="shared" si="6"/>
        <v>342.31</v>
      </c>
      <c r="AW6" s="33">
        <f t="shared" si="6"/>
        <v>222.66</v>
      </c>
      <c r="AX6" s="33">
        <f t="shared" si="6"/>
        <v>1149.75</v>
      </c>
      <c r="AY6" s="33">
        <f t="shared" si="6"/>
        <v>1128.25</v>
      </c>
      <c r="AZ6" s="33">
        <f t="shared" si="6"/>
        <v>1159.4100000000001</v>
      </c>
      <c r="BA6" s="33">
        <f t="shared" si="6"/>
        <v>1081.23</v>
      </c>
      <c r="BB6" s="33">
        <f t="shared" si="6"/>
        <v>406.37</v>
      </c>
      <c r="BC6" s="32" t="str">
        <f>IF(BC7="","",IF(BC7="-","【-】","【"&amp;SUBSTITUTE(TEXT(BC7,"#,##0.00"),"-","△")&amp;"】"))</f>
        <v>【264.16】</v>
      </c>
      <c r="BD6" s="33">
        <f>IF(BD7="",NA(),BD7)</f>
        <v>420.36</v>
      </c>
      <c r="BE6" s="33">
        <f t="shared" ref="BE6:BM6" si="7">IF(BE7="",NA(),BE7)</f>
        <v>444.85</v>
      </c>
      <c r="BF6" s="33">
        <f t="shared" si="7"/>
        <v>482.9</v>
      </c>
      <c r="BG6" s="33">
        <f t="shared" si="7"/>
        <v>515.63</v>
      </c>
      <c r="BH6" s="33">
        <f t="shared" si="7"/>
        <v>555.14</v>
      </c>
      <c r="BI6" s="33">
        <f t="shared" si="7"/>
        <v>462.52</v>
      </c>
      <c r="BJ6" s="33">
        <f t="shared" si="7"/>
        <v>474.06</v>
      </c>
      <c r="BK6" s="33">
        <f t="shared" si="7"/>
        <v>458</v>
      </c>
      <c r="BL6" s="33">
        <f t="shared" si="7"/>
        <v>443.13</v>
      </c>
      <c r="BM6" s="33">
        <f t="shared" si="7"/>
        <v>442.54</v>
      </c>
      <c r="BN6" s="32" t="str">
        <f>IF(BN7="","",IF(BN7="-","【-】","【"&amp;SUBSTITUTE(TEXT(BN7,"#,##0.00"),"-","△")&amp;"】"))</f>
        <v>【283.72】</v>
      </c>
      <c r="BO6" s="33">
        <f>IF(BO7="",NA(),BO7)</f>
        <v>113.11</v>
      </c>
      <c r="BP6" s="33">
        <f t="shared" ref="BP6:BX6" si="8">IF(BP7="",NA(),BP7)</f>
        <v>101.77</v>
      </c>
      <c r="BQ6" s="33">
        <f t="shared" si="8"/>
        <v>104.47</v>
      </c>
      <c r="BR6" s="33">
        <f t="shared" si="8"/>
        <v>102.21</v>
      </c>
      <c r="BS6" s="33">
        <f t="shared" si="8"/>
        <v>101.83</v>
      </c>
      <c r="BT6" s="33">
        <f t="shared" si="8"/>
        <v>99.71</v>
      </c>
      <c r="BU6" s="33">
        <f t="shared" si="8"/>
        <v>96.62</v>
      </c>
      <c r="BV6" s="33">
        <f t="shared" si="8"/>
        <v>96.27</v>
      </c>
      <c r="BW6" s="33">
        <f t="shared" si="8"/>
        <v>95.4</v>
      </c>
      <c r="BX6" s="33">
        <f t="shared" si="8"/>
        <v>98.6</v>
      </c>
      <c r="BY6" s="32" t="str">
        <f>IF(BY7="","",IF(BY7="-","【-】","【"&amp;SUBSTITUTE(TEXT(BY7,"#,##0.00"),"-","△")&amp;"】"))</f>
        <v>【104.60】</v>
      </c>
      <c r="BZ6" s="33">
        <f>IF(BZ7="",NA(),BZ7)</f>
        <v>169.48</v>
      </c>
      <c r="CA6" s="33">
        <f t="shared" ref="CA6:CI6" si="9">IF(CA7="",NA(),CA7)</f>
        <v>185.1</v>
      </c>
      <c r="CB6" s="33">
        <f t="shared" si="9"/>
        <v>180.19</v>
      </c>
      <c r="CC6" s="33">
        <f t="shared" si="9"/>
        <v>184</v>
      </c>
      <c r="CD6" s="33">
        <f t="shared" si="9"/>
        <v>184.79</v>
      </c>
      <c r="CE6" s="33">
        <f t="shared" si="9"/>
        <v>176.84</v>
      </c>
      <c r="CF6" s="33">
        <f t="shared" si="9"/>
        <v>184.53</v>
      </c>
      <c r="CG6" s="33">
        <f t="shared" si="9"/>
        <v>186.94</v>
      </c>
      <c r="CH6" s="33">
        <f t="shared" si="9"/>
        <v>186.15</v>
      </c>
      <c r="CI6" s="33">
        <f t="shared" si="9"/>
        <v>181.67</v>
      </c>
      <c r="CJ6" s="32" t="str">
        <f>IF(CJ7="","",IF(CJ7="-","【-】","【"&amp;SUBSTITUTE(TEXT(CJ7,"#,##0.00"),"-","△")&amp;"】"))</f>
        <v>【164.21】</v>
      </c>
      <c r="CK6" s="33">
        <f>IF(CK7="",NA(),CK7)</f>
        <v>69.81</v>
      </c>
      <c r="CL6" s="33">
        <f t="shared" ref="CL6:CT6" si="10">IF(CL7="",NA(),CL7)</f>
        <v>63.22</v>
      </c>
      <c r="CM6" s="33">
        <f t="shared" si="10"/>
        <v>63.48</v>
      </c>
      <c r="CN6" s="33">
        <f t="shared" si="10"/>
        <v>63.43</v>
      </c>
      <c r="CO6" s="33">
        <f t="shared" si="10"/>
        <v>63.68</v>
      </c>
      <c r="CP6" s="33">
        <f t="shared" si="10"/>
        <v>53.5</v>
      </c>
      <c r="CQ6" s="33">
        <f t="shared" si="10"/>
        <v>52.9</v>
      </c>
      <c r="CR6" s="33">
        <f t="shared" si="10"/>
        <v>54.51</v>
      </c>
      <c r="CS6" s="33">
        <f t="shared" si="10"/>
        <v>54.47</v>
      </c>
      <c r="CT6" s="33">
        <f t="shared" si="10"/>
        <v>53.61</v>
      </c>
      <c r="CU6" s="32" t="str">
        <f>IF(CU7="","",IF(CU7="-","【-】","【"&amp;SUBSTITUTE(TEXT(CU7,"#,##0.00"),"-","△")&amp;"】"))</f>
        <v>【59.80】</v>
      </c>
      <c r="CV6" s="33">
        <f>IF(CV7="",NA(),CV7)</f>
        <v>83.4</v>
      </c>
      <c r="CW6" s="33">
        <f t="shared" ref="CW6:DE6" si="11">IF(CW7="",NA(),CW7)</f>
        <v>83.83</v>
      </c>
      <c r="CX6" s="33">
        <f t="shared" si="11"/>
        <v>83.21</v>
      </c>
      <c r="CY6" s="33">
        <f t="shared" si="11"/>
        <v>82.15</v>
      </c>
      <c r="CZ6" s="33">
        <f t="shared" si="11"/>
        <v>80.349999999999994</v>
      </c>
      <c r="DA6" s="33">
        <f t="shared" si="11"/>
        <v>82.8</v>
      </c>
      <c r="DB6" s="33">
        <f t="shared" si="11"/>
        <v>81.63</v>
      </c>
      <c r="DC6" s="33">
        <f t="shared" si="11"/>
        <v>81.790000000000006</v>
      </c>
      <c r="DD6" s="33">
        <f t="shared" si="11"/>
        <v>81.459999999999994</v>
      </c>
      <c r="DE6" s="33">
        <f t="shared" si="11"/>
        <v>81.31</v>
      </c>
      <c r="DF6" s="32" t="str">
        <f>IF(DF7="","",IF(DF7="-","【-】","【"&amp;SUBSTITUTE(TEXT(DF7,"#,##0.00"),"-","△")&amp;"】"))</f>
        <v>【89.78】</v>
      </c>
      <c r="DG6" s="33">
        <f>IF(DG7="",NA(),DG7)</f>
        <v>28.37</v>
      </c>
      <c r="DH6" s="33">
        <f t="shared" ref="DH6:DP6" si="12">IF(DH7="",NA(),DH7)</f>
        <v>28.92</v>
      </c>
      <c r="DI6" s="33">
        <f t="shared" si="12"/>
        <v>29.51</v>
      </c>
      <c r="DJ6" s="33">
        <f t="shared" si="12"/>
        <v>30.19</v>
      </c>
      <c r="DK6" s="33">
        <f t="shared" si="12"/>
        <v>39.75</v>
      </c>
      <c r="DL6" s="33">
        <f t="shared" si="12"/>
        <v>35.71</v>
      </c>
      <c r="DM6" s="33">
        <f t="shared" si="12"/>
        <v>37.25</v>
      </c>
      <c r="DN6" s="33">
        <f t="shared" si="12"/>
        <v>37.799999999999997</v>
      </c>
      <c r="DO6" s="33">
        <f t="shared" si="12"/>
        <v>38.520000000000003</v>
      </c>
      <c r="DP6" s="33">
        <f t="shared" si="12"/>
        <v>46.67</v>
      </c>
      <c r="DQ6" s="32" t="str">
        <f>IF(DQ7="","",IF(DQ7="-","【-】","【"&amp;SUBSTITUTE(TEXT(DQ7,"#,##0.00"),"-","△")&amp;"】"))</f>
        <v>【46.31】</v>
      </c>
      <c r="DR6" s="32">
        <f>IF(DR7="",NA(),DR7)</f>
        <v>0</v>
      </c>
      <c r="DS6" s="32">
        <f t="shared" ref="DS6:EA6" si="13">IF(DS7="",NA(),DS7)</f>
        <v>0</v>
      </c>
      <c r="DT6" s="32">
        <f t="shared" si="13"/>
        <v>0</v>
      </c>
      <c r="DU6" s="32">
        <f t="shared" si="13"/>
        <v>0</v>
      </c>
      <c r="DV6" s="32">
        <f t="shared" si="13"/>
        <v>0</v>
      </c>
      <c r="DW6" s="33">
        <f t="shared" si="13"/>
        <v>6.62</v>
      </c>
      <c r="DX6" s="33">
        <f t="shared" si="13"/>
        <v>7.9</v>
      </c>
      <c r="DY6" s="33">
        <f t="shared" si="13"/>
        <v>8.2200000000000006</v>
      </c>
      <c r="DZ6" s="33">
        <f t="shared" si="13"/>
        <v>9.43</v>
      </c>
      <c r="EA6" s="33">
        <f t="shared" si="13"/>
        <v>10.029999999999999</v>
      </c>
      <c r="EB6" s="32" t="str">
        <f>IF(EB7="","",IF(EB7="-","【-】","【"&amp;SUBSTITUTE(TEXT(EB7,"#,##0.00"),"-","△")&amp;"】"))</f>
        <v>【12.42】</v>
      </c>
      <c r="EC6" s="33">
        <f>IF(EC7="",NA(),EC7)</f>
        <v>0.43</v>
      </c>
      <c r="ED6" s="32">
        <f t="shared" ref="ED6:EL6" si="14">IF(ED7="",NA(),ED7)</f>
        <v>0</v>
      </c>
      <c r="EE6" s="33">
        <f t="shared" si="14"/>
        <v>0.95</v>
      </c>
      <c r="EF6" s="33">
        <f t="shared" si="14"/>
        <v>0.69</v>
      </c>
      <c r="EG6" s="33">
        <f t="shared" si="14"/>
        <v>1.64</v>
      </c>
      <c r="EH6" s="33">
        <f t="shared" si="14"/>
        <v>0.61</v>
      </c>
      <c r="EI6" s="33">
        <f t="shared" si="14"/>
        <v>0.5</v>
      </c>
      <c r="EJ6" s="33">
        <f t="shared" si="14"/>
        <v>0.6</v>
      </c>
      <c r="EK6" s="33">
        <f t="shared" si="14"/>
        <v>0.71</v>
      </c>
      <c r="EL6" s="33">
        <f t="shared" si="14"/>
        <v>0.68</v>
      </c>
      <c r="EM6" s="32" t="str">
        <f>IF(EM7="","",IF(EM7="-","【-】","【"&amp;SUBSTITUTE(TEXT(EM7,"#,##0.00"),"-","△")&amp;"】"))</f>
        <v>【0.78】</v>
      </c>
    </row>
    <row r="7" spans="1:143" s="34" customFormat="1">
      <c r="A7" s="26"/>
      <c r="B7" s="35">
        <v>2014</v>
      </c>
      <c r="C7" s="35">
        <v>342149</v>
      </c>
      <c r="D7" s="35">
        <v>46</v>
      </c>
      <c r="E7" s="35">
        <v>1</v>
      </c>
      <c r="F7" s="35">
        <v>0</v>
      </c>
      <c r="G7" s="35">
        <v>1</v>
      </c>
      <c r="H7" s="35" t="s">
        <v>93</v>
      </c>
      <c r="I7" s="35" t="s">
        <v>94</v>
      </c>
      <c r="J7" s="35" t="s">
        <v>95</v>
      </c>
      <c r="K7" s="35" t="s">
        <v>96</v>
      </c>
      <c r="L7" s="35" t="s">
        <v>97</v>
      </c>
      <c r="M7" s="36" t="s">
        <v>98</v>
      </c>
      <c r="N7" s="36">
        <v>61.58</v>
      </c>
      <c r="O7" s="36">
        <v>43.33</v>
      </c>
      <c r="P7" s="36">
        <v>3337</v>
      </c>
      <c r="Q7" s="36">
        <v>30546</v>
      </c>
      <c r="R7" s="36">
        <v>537.75</v>
      </c>
      <c r="S7" s="36">
        <v>56.8</v>
      </c>
      <c r="T7" s="36">
        <v>13158</v>
      </c>
      <c r="U7" s="36">
        <v>17.89</v>
      </c>
      <c r="V7" s="36">
        <v>735.49</v>
      </c>
      <c r="W7" s="36">
        <v>113.31</v>
      </c>
      <c r="X7" s="36">
        <v>102.14</v>
      </c>
      <c r="Y7" s="36">
        <v>105.1</v>
      </c>
      <c r="Z7" s="36">
        <v>103.05</v>
      </c>
      <c r="AA7" s="36">
        <v>102.2</v>
      </c>
      <c r="AB7" s="36">
        <v>111.1</v>
      </c>
      <c r="AC7" s="36">
        <v>109.08</v>
      </c>
      <c r="AD7" s="36">
        <v>108.33</v>
      </c>
      <c r="AE7" s="36">
        <v>107.95</v>
      </c>
      <c r="AF7" s="36">
        <v>109.49</v>
      </c>
      <c r="AG7" s="36">
        <v>113.03</v>
      </c>
      <c r="AH7" s="36">
        <v>0</v>
      </c>
      <c r="AI7" s="36">
        <v>0</v>
      </c>
      <c r="AJ7" s="36">
        <v>0</v>
      </c>
      <c r="AK7" s="36">
        <v>0</v>
      </c>
      <c r="AL7" s="36">
        <v>0</v>
      </c>
      <c r="AM7" s="36">
        <v>17.43</v>
      </c>
      <c r="AN7" s="36">
        <v>16.09</v>
      </c>
      <c r="AO7" s="36">
        <v>15.69</v>
      </c>
      <c r="AP7" s="36">
        <v>13.47</v>
      </c>
      <c r="AQ7" s="36">
        <v>9.49</v>
      </c>
      <c r="AR7" s="36">
        <v>0.81</v>
      </c>
      <c r="AS7" s="36">
        <v>398.4</v>
      </c>
      <c r="AT7" s="36">
        <v>268.18</v>
      </c>
      <c r="AU7" s="36">
        <v>1079.6300000000001</v>
      </c>
      <c r="AV7" s="36">
        <v>342.31</v>
      </c>
      <c r="AW7" s="36">
        <v>222.66</v>
      </c>
      <c r="AX7" s="36">
        <v>1149.75</v>
      </c>
      <c r="AY7" s="36">
        <v>1128.25</v>
      </c>
      <c r="AZ7" s="36">
        <v>1159.4100000000001</v>
      </c>
      <c r="BA7" s="36">
        <v>1081.23</v>
      </c>
      <c r="BB7" s="36">
        <v>406.37</v>
      </c>
      <c r="BC7" s="36">
        <v>264.16000000000003</v>
      </c>
      <c r="BD7" s="36">
        <v>420.36</v>
      </c>
      <c r="BE7" s="36">
        <v>444.85</v>
      </c>
      <c r="BF7" s="36">
        <v>482.9</v>
      </c>
      <c r="BG7" s="36">
        <v>515.63</v>
      </c>
      <c r="BH7" s="36">
        <v>555.14</v>
      </c>
      <c r="BI7" s="36">
        <v>462.52</v>
      </c>
      <c r="BJ7" s="36">
        <v>474.06</v>
      </c>
      <c r="BK7" s="36">
        <v>458</v>
      </c>
      <c r="BL7" s="36">
        <v>443.13</v>
      </c>
      <c r="BM7" s="36">
        <v>442.54</v>
      </c>
      <c r="BN7" s="36">
        <v>283.72000000000003</v>
      </c>
      <c r="BO7" s="36">
        <v>113.11</v>
      </c>
      <c r="BP7" s="36">
        <v>101.77</v>
      </c>
      <c r="BQ7" s="36">
        <v>104.47</v>
      </c>
      <c r="BR7" s="36">
        <v>102.21</v>
      </c>
      <c r="BS7" s="36">
        <v>101.83</v>
      </c>
      <c r="BT7" s="36">
        <v>99.71</v>
      </c>
      <c r="BU7" s="36">
        <v>96.62</v>
      </c>
      <c r="BV7" s="36">
        <v>96.27</v>
      </c>
      <c r="BW7" s="36">
        <v>95.4</v>
      </c>
      <c r="BX7" s="36">
        <v>98.6</v>
      </c>
      <c r="BY7" s="36">
        <v>104.6</v>
      </c>
      <c r="BZ7" s="36">
        <v>169.48</v>
      </c>
      <c r="CA7" s="36">
        <v>185.1</v>
      </c>
      <c r="CB7" s="36">
        <v>180.19</v>
      </c>
      <c r="CC7" s="36">
        <v>184</v>
      </c>
      <c r="CD7" s="36">
        <v>184.79</v>
      </c>
      <c r="CE7" s="36">
        <v>176.84</v>
      </c>
      <c r="CF7" s="36">
        <v>184.53</v>
      </c>
      <c r="CG7" s="36">
        <v>186.94</v>
      </c>
      <c r="CH7" s="36">
        <v>186.15</v>
      </c>
      <c r="CI7" s="36">
        <v>181.67</v>
      </c>
      <c r="CJ7" s="36">
        <v>164.21</v>
      </c>
      <c r="CK7" s="36">
        <v>69.81</v>
      </c>
      <c r="CL7" s="36">
        <v>63.22</v>
      </c>
      <c r="CM7" s="36">
        <v>63.48</v>
      </c>
      <c r="CN7" s="36">
        <v>63.43</v>
      </c>
      <c r="CO7" s="36">
        <v>63.68</v>
      </c>
      <c r="CP7" s="36">
        <v>53.5</v>
      </c>
      <c r="CQ7" s="36">
        <v>52.9</v>
      </c>
      <c r="CR7" s="36">
        <v>54.51</v>
      </c>
      <c r="CS7" s="36">
        <v>54.47</v>
      </c>
      <c r="CT7" s="36">
        <v>53.61</v>
      </c>
      <c r="CU7" s="36">
        <v>59.8</v>
      </c>
      <c r="CV7" s="36">
        <v>83.4</v>
      </c>
      <c r="CW7" s="36">
        <v>83.83</v>
      </c>
      <c r="CX7" s="36">
        <v>83.21</v>
      </c>
      <c r="CY7" s="36">
        <v>82.15</v>
      </c>
      <c r="CZ7" s="36">
        <v>80.349999999999994</v>
      </c>
      <c r="DA7" s="36">
        <v>82.8</v>
      </c>
      <c r="DB7" s="36">
        <v>81.63</v>
      </c>
      <c r="DC7" s="36">
        <v>81.790000000000006</v>
      </c>
      <c r="DD7" s="36">
        <v>81.459999999999994</v>
      </c>
      <c r="DE7" s="36">
        <v>81.31</v>
      </c>
      <c r="DF7" s="36">
        <v>89.78</v>
      </c>
      <c r="DG7" s="36">
        <v>28.37</v>
      </c>
      <c r="DH7" s="36">
        <v>28.92</v>
      </c>
      <c r="DI7" s="36">
        <v>29.51</v>
      </c>
      <c r="DJ7" s="36">
        <v>30.19</v>
      </c>
      <c r="DK7" s="36">
        <v>39.75</v>
      </c>
      <c r="DL7" s="36">
        <v>35.71</v>
      </c>
      <c r="DM7" s="36">
        <v>37.25</v>
      </c>
      <c r="DN7" s="36">
        <v>37.799999999999997</v>
      </c>
      <c r="DO7" s="36">
        <v>38.520000000000003</v>
      </c>
      <c r="DP7" s="36">
        <v>46.67</v>
      </c>
      <c r="DQ7" s="36">
        <v>46.31</v>
      </c>
      <c r="DR7" s="36">
        <v>0</v>
      </c>
      <c r="DS7" s="36">
        <v>0</v>
      </c>
      <c r="DT7" s="36">
        <v>0</v>
      </c>
      <c r="DU7" s="36">
        <v>0</v>
      </c>
      <c r="DV7" s="36">
        <v>0</v>
      </c>
      <c r="DW7" s="36">
        <v>6.62</v>
      </c>
      <c r="DX7" s="36">
        <v>7.9</v>
      </c>
      <c r="DY7" s="36">
        <v>8.2200000000000006</v>
      </c>
      <c r="DZ7" s="36">
        <v>9.43</v>
      </c>
      <c r="EA7" s="36">
        <v>10.029999999999999</v>
      </c>
      <c r="EB7" s="36">
        <v>12.42</v>
      </c>
      <c r="EC7" s="36">
        <v>0.43</v>
      </c>
      <c r="ED7" s="36">
        <v>0</v>
      </c>
      <c r="EE7" s="36">
        <v>0.95</v>
      </c>
      <c r="EF7" s="36">
        <v>0.69</v>
      </c>
      <c r="EG7" s="36">
        <v>1.64</v>
      </c>
      <c r="EH7" s="36">
        <v>0.61</v>
      </c>
      <c r="EI7" s="36">
        <v>0.5</v>
      </c>
      <c r="EJ7" s="36">
        <v>0.6</v>
      </c>
      <c r="EK7" s="36">
        <v>0.71</v>
      </c>
      <c r="EL7" s="36">
        <v>0.68</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2016-02-17T06:39:09Z</cp:lastPrinted>
  <dcterms:created xsi:type="dcterms:W3CDTF">2016-02-03T07:26:54Z</dcterms:created>
  <dcterms:modified xsi:type="dcterms:W3CDTF">2016-02-23T07:11:46Z</dcterms:modified>
  <cp:category/>
</cp:coreProperties>
</file>