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50" yWindow="25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  <c r="D19" i="1" l="1"/>
  <c r="D21" i="1" l="1"/>
  <c r="D24" i="1"/>
  <c r="H18" i="1" l="1"/>
  <c r="H13" i="1" l="1"/>
  <c r="D23" i="1" l="1"/>
  <c r="H21" i="1" l="1"/>
  <c r="I21" i="1" s="1"/>
  <c r="H19" i="1"/>
  <c r="I19" i="1" s="1"/>
  <c r="H15" i="1"/>
  <c r="I15" i="1" s="1"/>
  <c r="C53" i="1" l="1"/>
  <c r="D53" i="1"/>
  <c r="H14" i="1" l="1"/>
  <c r="H44" i="1" l="1"/>
  <c r="H31" i="1"/>
  <c r="E43" i="1"/>
  <c r="E44" i="1"/>
  <c r="E45" i="1"/>
  <c r="E46" i="1"/>
  <c r="D20" i="1" l="1"/>
  <c r="E25" i="1" l="1"/>
  <c r="E7" i="1" s="1"/>
  <c r="D13" i="1" l="1"/>
  <c r="I13" i="1" s="1"/>
  <c r="H22" i="1" l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I24" i="1" s="1"/>
  <c r="H20" i="1"/>
  <c r="I20" i="1" s="1"/>
  <c r="C26" i="1"/>
  <c r="B26" i="1"/>
  <c r="D22" i="1"/>
  <c r="I22" i="1" s="1"/>
  <c r="D18" i="1"/>
  <c r="I18" i="1" s="1"/>
  <c r="D16" i="1"/>
  <c r="D14" i="1"/>
  <c r="I14" i="1" s="1"/>
  <c r="I16" i="1" l="1"/>
  <c r="D26" i="1"/>
  <c r="H53" i="1"/>
  <c r="H26" i="1"/>
  <c r="G25" i="1"/>
  <c r="G7" i="1" s="1"/>
  <c r="F25" i="1"/>
  <c r="F7" i="1" s="1"/>
  <c r="C25" i="1"/>
  <c r="C7" i="1" s="1"/>
  <c r="B25" i="1"/>
  <c r="B7" i="1" s="1"/>
  <c r="I26" i="1" l="1"/>
  <c r="H7" i="1"/>
  <c r="D25" i="1"/>
  <c r="D7" i="1" s="1"/>
  <c r="H25" i="1"/>
  <c r="I25" i="1" l="1"/>
  <c r="I7" i="1" s="1"/>
  <c r="H17" i="1"/>
  <c r="H23" i="1"/>
  <c r="I23" i="1" s="1"/>
  <c r="D17" i="1"/>
  <c r="I17" i="1" l="1"/>
  <c r="E52" i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<sst xmlns="http://schemas.openxmlformats.org/spreadsheetml/2006/main" count="66" uniqueCount="47">
  <si>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</si>
  <si>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</si>
  <si>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</si>
  <si>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</si>
  <si>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</si>
  <si>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</si>
  <si>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</si>
  <si>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</si>
  <si>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</si>
  <si>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</si>
  <si>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</si>
  <si>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</si>
  <si>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</si>
  <si>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</si>
  <si>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</si>
  <si>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</si>
  <si>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</si>
  <si>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</si>
  <si>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</si>
  <si>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</si>
  <si>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</si>
  <si>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</si>
  <si>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</si>
  <si>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</si>
  <si>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</si>
  <si>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</si>
  <si>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</si>
  <si>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</si>
  <si>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</si>
  <si>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</si>
  <si>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</si>
  <si>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</si>
  <si>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</si>
  <si>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</si>
  <si>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</si>
  <si>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</si>
  <si>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</si>
  <si>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</si>
  <si>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</si>
  <si>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</si>
  <si>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</si>
  <si>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</si>
  <si>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</si>
  <si>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</si>
  <si>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</si>
  <si>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</si>
  <si>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住民基本台帳人口・世帯数（令和2年4月1日現在、外国人を含む）</t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</si>
</sst>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19" zoomScaleNormal="100" workbookViewId="0">
      <selection activeCell="G46" sqref="G46"/>
    </sheetView>
  </sheetViews>
  <sheetFormatPr defaultRowHeight="13.5" x14ac:dyDescent="0.15"/>
  <cols>
    <col min="2" max="9" width="8.875" customWidth="1"/>
    <col min="14" max="14" width="3.75" customWidth="1"/>
    <col min="15" max="15" width="4.375" customWidth="1"/>
    <col min="16" max="16" width="31.625" customWidth="1"/>
  </cols>
  <sheetData>
    <row r="2" spans="1:12" x14ac:dyDescent="0.15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</row>
    <row r="4" spans="1:12" ht="14.25" thickBot="1" x14ac:dyDescent="0.2"/>
    <row r="5" spans="1:12" x14ac:dyDescent="0.15">
      <c r="A5" s="14"/>
      <c r="B5" s="72" t="s">
        <v>1</v>
      </c>
      <c r="C5" s="73"/>
      <c r="D5" s="74"/>
      <c r="E5" s="75" t="s">
        <v>0</v>
      </c>
      <c r="F5" s="77" t="s">
        <v>2</v>
      </c>
      <c r="G5" s="73"/>
      <c r="H5" s="73"/>
      <c r="I5" s="78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6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f>SUM(B25)</f>
        <v>13655</v>
      </c>
      <c r="C7" s="16">
        <f t="shared" ref="C7:E7" si="0">SUM(C25)</f>
        <v>14635</v>
      </c>
      <c r="D7" s="16">
        <f t="shared" si="0"/>
        <v>28290</v>
      </c>
      <c r="E7" s="19">
        <f>SUM(E25)</f>
        <v>13539</v>
      </c>
      <c r="F7" s="16">
        <f>SUM(F25)</f>
        <v>4743</v>
      </c>
      <c r="G7" s="16">
        <f t="shared" ref="C7:G7" si="1">SUM(G25)</f>
        <v>6411</v>
      </c>
      <c r="H7" s="16">
        <f>SUM(F7:G7)</f>
        <v>11154</v>
      </c>
      <c r="I7" s="27">
        <f>SUM(I25)</f>
        <v>0.39427359490986214</v>
      </c>
      <c r="K7" s="11"/>
    </row>
    <row r="8" spans="1:12" x14ac:dyDescent="0.15">
      <c r="D8" s="79" t="s">
        <v>43</v>
      </c>
      <c r="E8" s="79"/>
      <c r="F8" s="79"/>
      <c r="G8" s="79"/>
      <c r="H8" s="79"/>
      <c r="I8" s="79"/>
      <c r="L8" s="3"/>
    </row>
    <row r="9" spans="1:12" x14ac:dyDescent="0.15">
      <c r="A9" t="s">
        <v>44</v>
      </c>
      <c r="L9" s="3"/>
    </row>
    <row r="10" spans="1:12" ht="14.25" thickBot="1" x14ac:dyDescent="0.2">
      <c r="A10" s="46" t="s">
        <v>39</v>
      </c>
      <c r="B10" s="52"/>
      <c r="C10" t="s">
        <v>40</v>
      </c>
      <c r="L10" s="3"/>
    </row>
    <row r="11" spans="1:12" x14ac:dyDescent="0.15">
      <c r="A11" s="14"/>
      <c r="B11" s="72" t="s">
        <v>1</v>
      </c>
      <c r="C11" s="73"/>
      <c r="D11" s="74"/>
      <c r="E11" s="75" t="s">
        <v>0</v>
      </c>
      <c r="F11" s="77" t="s">
        <v>2</v>
      </c>
      <c r="G11" s="73"/>
      <c r="H11" s="73"/>
      <c r="I11" s="78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6"/>
      <c r="F12" s="23" t="s">
        <v>3</v>
      </c>
      <c r="G12" s="21" t="s">
        <v>4</v>
      </c>
      <c r="H12" s="21" t="s">
        <v>5</v>
      </c>
      <c r="I12" s="26" t="s">
        <v>6</v>
      </c>
      <c r="J12" s="62"/>
      <c r="K12" s="3"/>
    </row>
    <row r="13" spans="1:12" x14ac:dyDescent="0.15">
      <c r="A13" s="65" t="s">
        <v>29</v>
      </c>
      <c r="B13" s="30">
        <v>5164</v>
      </c>
      <c r="C13" s="30">
        <v>5302</v>
      </c>
      <c r="D13" s="30">
        <f>SUM(B13:C13)</f>
        <v>10466</v>
      </c>
      <c r="E13" s="37">
        <v>5154</v>
      </c>
      <c r="F13" s="34">
        <v>1452</v>
      </c>
      <c r="G13" s="30">
        <v>1928</v>
      </c>
      <c r="H13" s="30">
        <f>SUM(F13:G13)</f>
        <v>3380</v>
      </c>
      <c r="I13" s="42">
        <f>SUM(H13/D13)</f>
        <v>0.32295050640168166</v>
      </c>
      <c r="K13" s="3"/>
      <c r="L13" s="3"/>
    </row>
    <row r="14" spans="1:12" x14ac:dyDescent="0.15">
      <c r="A14" s="66"/>
      <c r="B14" s="53">
        <v>244</v>
      </c>
      <c r="C14" s="53">
        <v>194</v>
      </c>
      <c r="D14" s="53">
        <f>SUM(B14:C14)</f>
        <v>438</v>
      </c>
      <c r="E14" s="54">
        <v>395</v>
      </c>
      <c r="F14" s="55">
        <v>10</v>
      </c>
      <c r="G14" s="53">
        <v>10</v>
      </c>
      <c r="H14" s="53">
        <f>SUM(F14:G14)</f>
        <v>20</v>
      </c>
      <c r="I14" s="42">
        <f t="shared" ref="I14:I26" si="2">SUM(H14/D14)</f>
        <v>4.5662100456621002E-2</v>
      </c>
      <c r="K14" s="3"/>
      <c r="L14" s="3"/>
    </row>
    <row r="15" spans="1:12" x14ac:dyDescent="0.15">
      <c r="A15" s="69" t="s">
        <v>30</v>
      </c>
      <c r="B15" s="30">
        <v>1724</v>
      </c>
      <c r="C15" s="30">
        <v>1789</v>
      </c>
      <c r="D15" s="30">
        <f>SUM(B15:C15)</f>
        <v>3513</v>
      </c>
      <c r="E15" s="38">
        <v>1675</v>
      </c>
      <c r="F15" s="34">
        <v>613</v>
      </c>
      <c r="G15" s="30">
        <v>766</v>
      </c>
      <c r="H15" s="30">
        <f>SUM(F15:G15)</f>
        <v>1379</v>
      </c>
      <c r="I15" s="42">
        <f t="shared" si="2"/>
        <v>0.39254198690577852</v>
      </c>
      <c r="K15" s="3"/>
      <c r="L15" s="3"/>
    </row>
    <row r="16" spans="1:12" x14ac:dyDescent="0.15">
      <c r="A16" s="70"/>
      <c r="B16" s="56">
        <v>37</v>
      </c>
      <c r="C16" s="56">
        <v>63</v>
      </c>
      <c r="D16" s="53">
        <f>SUM(B16:C16)</f>
        <v>100</v>
      </c>
      <c r="E16" s="57">
        <v>92</v>
      </c>
      <c r="F16" s="58">
        <v>2</v>
      </c>
      <c r="G16" s="56">
        <v>3</v>
      </c>
      <c r="H16" s="56">
        <f>SUM(F16:G16)</f>
        <v>5</v>
      </c>
      <c r="I16" s="42">
        <f t="shared" si="2"/>
        <v>0.05</v>
      </c>
      <c r="K16" s="3"/>
      <c r="L16" s="3"/>
    </row>
    <row r="17" spans="1:14" x14ac:dyDescent="0.15">
      <c r="A17" s="69" t="s">
        <v>31</v>
      </c>
      <c r="B17" s="30">
        <v>1214</v>
      </c>
      <c r="C17" s="30">
        <v>1394</v>
      </c>
      <c r="D17" s="30">
        <f t="shared" ref="D17" si="3">SUM(B17:C17)</f>
        <v>2608</v>
      </c>
      <c r="E17" s="37">
        <v>1126</v>
      </c>
      <c r="F17" s="34">
        <v>471</v>
      </c>
      <c r="G17" s="30">
        <v>679</v>
      </c>
      <c r="H17" s="30">
        <f t="shared" ref="H17:H23" si="4">SUM(F17,G17)</f>
        <v>1150</v>
      </c>
      <c r="I17" s="42">
        <f t="shared" si="2"/>
        <v>0.44095092024539878</v>
      </c>
      <c r="K17" s="11"/>
      <c r="L17" s="3"/>
    </row>
    <row r="18" spans="1:14" x14ac:dyDescent="0.15">
      <c r="A18" s="70"/>
      <c r="B18" s="56">
        <v>8</v>
      </c>
      <c r="C18" s="56">
        <v>46</v>
      </c>
      <c r="D18" s="53">
        <f t="shared" ref="D18:D22" si="5">SUM(B18:C18)</f>
        <v>54</v>
      </c>
      <c r="E18" s="59">
        <v>50</v>
      </c>
      <c r="F18" s="58">
        <v>0</v>
      </c>
      <c r="G18" s="56">
        <v>0</v>
      </c>
      <c r="H18" s="53">
        <f>SUM(F18:G18)</f>
        <v>0</v>
      </c>
      <c r="I18" s="42">
        <f t="shared" si="2"/>
        <v>0</v>
      </c>
      <c r="K18" s="11"/>
      <c r="L18" s="3"/>
    </row>
    <row r="19" spans="1:14" x14ac:dyDescent="0.15">
      <c r="A19" s="65" t="s">
        <v>32</v>
      </c>
      <c r="B19" s="30">
        <v>1505</v>
      </c>
      <c r="C19" s="30">
        <v>1620</v>
      </c>
      <c r="D19" s="30">
        <f>SUM(B19:C19)</f>
        <v>3125</v>
      </c>
      <c r="E19" s="37">
        <v>1557</v>
      </c>
      <c r="F19" s="35">
        <v>656</v>
      </c>
      <c r="G19" s="30">
        <v>870</v>
      </c>
      <c r="H19" s="30">
        <f>SUM(F19:G19)</f>
        <v>1526</v>
      </c>
      <c r="I19" s="42">
        <f t="shared" si="2"/>
        <v>0.48831999999999998</v>
      </c>
      <c r="K19" s="11"/>
      <c r="L19" s="3"/>
    </row>
    <row r="20" spans="1:14" x14ac:dyDescent="0.15">
      <c r="A20" s="66"/>
      <c r="B20" s="56">
        <v>23</v>
      </c>
      <c r="C20" s="56">
        <v>18</v>
      </c>
      <c r="D20" s="53">
        <f t="shared" si="5"/>
        <v>41</v>
      </c>
      <c r="E20" s="59">
        <v>37</v>
      </c>
      <c r="F20" s="58">
        <v>1</v>
      </c>
      <c r="G20" s="56">
        <v>0</v>
      </c>
      <c r="H20" s="53">
        <f>SUM(F20:G20)</f>
        <v>1</v>
      </c>
      <c r="I20" s="42">
        <f t="shared" si="2"/>
        <v>2.4390243902439025E-2</v>
      </c>
      <c r="K20" s="11"/>
      <c r="L20" s="3"/>
    </row>
    <row r="21" spans="1:14" x14ac:dyDescent="0.15">
      <c r="A21" s="65" t="s">
        <v>33</v>
      </c>
      <c r="B21" s="30">
        <v>2360</v>
      </c>
      <c r="C21" s="30">
        <v>2551</v>
      </c>
      <c r="D21" s="30">
        <f>SUM(B21:C21)</f>
        <v>4911</v>
      </c>
      <c r="E21" s="37">
        <v>2237</v>
      </c>
      <c r="F21" s="34">
        <v>845</v>
      </c>
      <c r="G21" s="30">
        <v>1162</v>
      </c>
      <c r="H21" s="30">
        <f>SUM(F21:G21)</f>
        <v>2007</v>
      </c>
      <c r="I21" s="42">
        <f t="shared" si="2"/>
        <v>0.40867440439828956</v>
      </c>
      <c r="K21" s="11"/>
    </row>
    <row r="22" spans="1:14" x14ac:dyDescent="0.15">
      <c r="A22" s="66"/>
      <c r="B22" s="56">
        <v>47</v>
      </c>
      <c r="C22" s="56">
        <v>36</v>
      </c>
      <c r="D22" s="53">
        <f t="shared" si="5"/>
        <v>83</v>
      </c>
      <c r="E22" s="59">
        <v>56</v>
      </c>
      <c r="F22" s="58">
        <v>2</v>
      </c>
      <c r="G22" s="56">
        <v>3</v>
      </c>
      <c r="H22" s="53">
        <f>SUM(F22:G22)</f>
        <v>5</v>
      </c>
      <c r="I22" s="42">
        <f t="shared" si="2"/>
        <v>6.0240963855421686E-2</v>
      </c>
      <c r="K22" s="11"/>
    </row>
    <row r="23" spans="1:14" x14ac:dyDescent="0.15">
      <c r="A23" s="65" t="s">
        <v>34</v>
      </c>
      <c r="B23" s="48">
        <v>1688</v>
      </c>
      <c r="C23" s="48">
        <v>1979</v>
      </c>
      <c r="D23" s="48">
        <f>SUM(B23:C23)</f>
        <v>3667</v>
      </c>
      <c r="E23" s="49">
        <v>1790</v>
      </c>
      <c r="F23" s="50">
        <v>706</v>
      </c>
      <c r="G23" s="48">
        <v>1006</v>
      </c>
      <c r="H23" s="48">
        <f t="shared" si="4"/>
        <v>1712</v>
      </c>
      <c r="I23" s="42">
        <f t="shared" si="2"/>
        <v>0.46686664848650122</v>
      </c>
      <c r="K23" s="11"/>
    </row>
    <row r="24" spans="1:14" x14ac:dyDescent="0.15">
      <c r="A24" s="66"/>
      <c r="B24" s="56">
        <v>39</v>
      </c>
      <c r="C24" s="56">
        <v>58</v>
      </c>
      <c r="D24" s="53">
        <f>SUM(B24:C24)</f>
        <v>97</v>
      </c>
      <c r="E24" s="59">
        <v>93</v>
      </c>
      <c r="F24" s="58">
        <v>1</v>
      </c>
      <c r="G24" s="56">
        <v>0</v>
      </c>
      <c r="H24" s="53">
        <f>SUM(F24:G24)</f>
        <v>1</v>
      </c>
      <c r="I24" s="42">
        <f t="shared" si="2"/>
        <v>1.0309278350515464E-2</v>
      </c>
      <c r="K24" s="11"/>
    </row>
    <row r="25" spans="1:14" x14ac:dyDescent="0.15">
      <c r="A25" s="65" t="s">
        <v>36</v>
      </c>
      <c r="B25" s="48">
        <f>SUM(B13+B15+B17+B19+B21+B23)</f>
        <v>13655</v>
      </c>
      <c r="C25" s="48">
        <f>SUM(C13+C15+C17+C19+C21+C23)</f>
        <v>14635</v>
      </c>
      <c r="D25" s="48">
        <f>SUM(B25+C25)</f>
        <v>28290</v>
      </c>
      <c r="E25" s="51">
        <f>SUM(E13+E15+E17+E19+E21+E23)</f>
        <v>13539</v>
      </c>
      <c r="F25" s="48">
        <f>SUM(F13+F15+F17+F19+F21+F23)</f>
        <v>4743</v>
      </c>
      <c r="G25" s="48">
        <f>SUM(G13+G15+G17+G19+G21+G23)</f>
        <v>6411</v>
      </c>
      <c r="H25" s="48">
        <f>SUM(F25,G25)</f>
        <v>11154</v>
      </c>
      <c r="I25" s="42">
        <f>SUM(H25/D25)</f>
        <v>0.39427359490986214</v>
      </c>
      <c r="K25" s="11"/>
    </row>
    <row r="26" spans="1:14" ht="14.25" thickBot="1" x14ac:dyDescent="0.2">
      <c r="A26" s="67"/>
      <c r="B26" s="60">
        <f>SUM(B14,B16,B18,B20,B22,B24)</f>
        <v>398</v>
      </c>
      <c r="C26" s="60">
        <f>SUM(C14,C16,C18,C20,C22,,C24)</f>
        <v>415</v>
      </c>
      <c r="D26" s="53">
        <f>SUM(B26:C26)</f>
        <v>813</v>
      </c>
      <c r="E26" s="61">
        <f>SUM(E14,E16,E18,E20,E22,E24)</f>
        <v>723</v>
      </c>
      <c r="F26" s="60">
        <f>SUM(F14,F16,F18,F20,F22,F24)</f>
        <v>16</v>
      </c>
      <c r="G26" s="60">
        <f>SUM(G14,G16,G18,G20,G22,G24)</f>
        <v>16</v>
      </c>
      <c r="H26" s="60">
        <f>SUM(F26:G26)</f>
        <v>32</v>
      </c>
      <c r="I26" s="42">
        <f t="shared" si="2"/>
        <v>3.9360393603936041E-2</v>
      </c>
      <c r="K26" s="11"/>
    </row>
    <row r="27" spans="1:14" x14ac:dyDescent="0.15">
      <c r="A27" s="36"/>
      <c r="B27" s="36"/>
      <c r="C27" s="36"/>
      <c r="D27" s="36"/>
      <c r="E27" s="36"/>
      <c r="F27" s="36"/>
      <c r="G27" s="36"/>
      <c r="H27" s="36"/>
      <c r="I27" s="36"/>
      <c r="K27" s="11"/>
    </row>
    <row r="28" spans="1:14" x14ac:dyDescent="0.15">
      <c r="A28" s="43" t="s">
        <v>45</v>
      </c>
      <c r="B28" s="43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3"/>
      <c r="B29" s="64"/>
      <c r="C29" s="63" t="s">
        <v>37</v>
      </c>
      <c r="D29" s="68"/>
      <c r="E29" s="64"/>
      <c r="F29" s="63" t="s">
        <v>38</v>
      </c>
      <c r="G29" s="68"/>
      <c r="H29" s="64"/>
      <c r="I29" s="3"/>
      <c r="K29" s="3"/>
      <c r="N29" s="3"/>
    </row>
    <row r="30" spans="1:14" x14ac:dyDescent="0.15">
      <c r="A30" s="63" t="s">
        <v>7</v>
      </c>
      <c r="B30" s="64"/>
      <c r="C30" s="20" t="s">
        <v>3</v>
      </c>
      <c r="D30" s="29" t="s">
        <v>4</v>
      </c>
      <c r="E30" s="39" t="s">
        <v>5</v>
      </c>
      <c r="F30" s="39" t="s">
        <v>3</v>
      </c>
      <c r="G30" s="29" t="s">
        <v>4</v>
      </c>
      <c r="H30" s="39" t="s">
        <v>5</v>
      </c>
      <c r="K30" s="3"/>
    </row>
    <row r="31" spans="1:14" x14ac:dyDescent="0.15">
      <c r="A31" s="63" t="s">
        <v>42</v>
      </c>
      <c r="B31" s="64"/>
      <c r="C31" s="5">
        <v>399</v>
      </c>
      <c r="D31" s="3">
        <v>352</v>
      </c>
      <c r="E31" s="13">
        <f>SUM(C31:D31)</f>
        <v>751</v>
      </c>
      <c r="F31" s="5">
        <v>4</v>
      </c>
      <c r="G31" s="44">
        <v>2</v>
      </c>
      <c r="H31" s="13">
        <f>SUM(F31:G31)</f>
        <v>6</v>
      </c>
      <c r="K31" s="3"/>
    </row>
    <row r="32" spans="1:14" x14ac:dyDescent="0.15">
      <c r="A32" s="63" t="s">
        <v>41</v>
      </c>
      <c r="B32" s="64"/>
      <c r="C32" s="10">
        <v>497</v>
      </c>
      <c r="D32" s="8">
        <v>520</v>
      </c>
      <c r="E32" s="9">
        <f>SUM(C32:D32)</f>
        <v>1017</v>
      </c>
      <c r="F32" s="10">
        <v>3</v>
      </c>
      <c r="G32" s="8">
        <v>5</v>
      </c>
      <c r="H32" s="9">
        <f>SUM(F32:G32)</f>
        <v>8</v>
      </c>
      <c r="K32" s="3"/>
    </row>
    <row r="33" spans="1:12" x14ac:dyDescent="0.15">
      <c r="A33" s="63" t="s">
        <v>10</v>
      </c>
      <c r="B33" s="64"/>
      <c r="C33" s="5">
        <v>580</v>
      </c>
      <c r="D33" s="3">
        <v>540</v>
      </c>
      <c r="E33" s="13">
        <f>SUM(C33:D33)</f>
        <v>1120</v>
      </c>
      <c r="F33" s="5">
        <v>4</v>
      </c>
      <c r="G33" s="44">
        <v>6</v>
      </c>
      <c r="H33" s="13">
        <f>SUM(F33:G33)</f>
        <v>10</v>
      </c>
      <c r="J33" s="11"/>
    </row>
    <row r="34" spans="1:12" x14ac:dyDescent="0.15">
      <c r="A34" s="63" t="s">
        <v>12</v>
      </c>
      <c r="B34" s="64"/>
      <c r="C34" s="10">
        <v>611</v>
      </c>
      <c r="D34" s="8">
        <v>590</v>
      </c>
      <c r="E34" s="9">
        <f>SUM(C34:D34)</f>
        <v>1201</v>
      </c>
      <c r="F34" s="10">
        <v>20</v>
      </c>
      <c r="G34" s="8">
        <v>30</v>
      </c>
      <c r="H34" s="9">
        <f>SUM(F34:G34)</f>
        <v>50</v>
      </c>
      <c r="L34" s="3"/>
    </row>
    <row r="35" spans="1:12" x14ac:dyDescent="0.15">
      <c r="A35" s="63" t="s">
        <v>14</v>
      </c>
      <c r="B35" s="64"/>
      <c r="C35" s="4">
        <v>661</v>
      </c>
      <c r="D35" s="2">
        <v>575</v>
      </c>
      <c r="E35" s="9">
        <f t="shared" ref="E35:E41" si="6">SUM(C35:D35)</f>
        <v>1236</v>
      </c>
      <c r="F35" s="4">
        <v>115</v>
      </c>
      <c r="G35" s="2">
        <v>136</v>
      </c>
      <c r="H35" s="9">
        <f t="shared" ref="H35:H41" si="7">SUM(F35:G35)</f>
        <v>251</v>
      </c>
      <c r="L35" s="3"/>
    </row>
    <row r="36" spans="1:12" x14ac:dyDescent="0.15">
      <c r="A36" s="63" t="s">
        <v>16</v>
      </c>
      <c r="B36" s="64"/>
      <c r="C36" s="10">
        <v>592</v>
      </c>
      <c r="D36" s="8">
        <v>469</v>
      </c>
      <c r="E36" s="9">
        <f t="shared" si="6"/>
        <v>1061</v>
      </c>
      <c r="F36" s="10">
        <v>86</v>
      </c>
      <c r="G36" s="8">
        <v>66</v>
      </c>
      <c r="H36" s="9">
        <f t="shared" si="7"/>
        <v>152</v>
      </c>
    </row>
    <row r="37" spans="1:12" x14ac:dyDescent="0.15">
      <c r="A37" s="63" t="s">
        <v>18</v>
      </c>
      <c r="B37" s="64"/>
      <c r="C37" s="5">
        <v>575</v>
      </c>
      <c r="D37" s="32">
        <v>543</v>
      </c>
      <c r="E37" s="9">
        <f t="shared" si="6"/>
        <v>1118</v>
      </c>
      <c r="F37" s="5">
        <v>66</v>
      </c>
      <c r="G37" s="44">
        <v>51</v>
      </c>
      <c r="H37" s="9">
        <f t="shared" si="7"/>
        <v>117</v>
      </c>
    </row>
    <row r="38" spans="1:12" x14ac:dyDescent="0.15">
      <c r="A38" s="63" t="s">
        <v>20</v>
      </c>
      <c r="B38" s="64"/>
      <c r="C38" s="10">
        <v>679</v>
      </c>
      <c r="D38" s="8">
        <v>621</v>
      </c>
      <c r="E38" s="9">
        <f t="shared" si="6"/>
        <v>1300</v>
      </c>
      <c r="F38" s="10">
        <v>33</v>
      </c>
      <c r="G38" s="8">
        <v>37</v>
      </c>
      <c r="H38" s="9">
        <f t="shared" si="7"/>
        <v>70</v>
      </c>
    </row>
    <row r="39" spans="1:12" x14ac:dyDescent="0.15">
      <c r="A39" s="63" t="s">
        <v>22</v>
      </c>
      <c r="B39" s="64"/>
      <c r="C39" s="13">
        <v>822</v>
      </c>
      <c r="D39" s="32">
        <v>705</v>
      </c>
      <c r="E39" s="9">
        <f t="shared" si="6"/>
        <v>1527</v>
      </c>
      <c r="F39" s="13">
        <v>21</v>
      </c>
      <c r="G39" s="45">
        <v>24</v>
      </c>
      <c r="H39" s="9">
        <f t="shared" si="7"/>
        <v>45</v>
      </c>
    </row>
    <row r="40" spans="1:12" x14ac:dyDescent="0.15">
      <c r="A40" s="63" t="s">
        <v>24</v>
      </c>
      <c r="B40" s="64"/>
      <c r="C40" s="10">
        <v>935</v>
      </c>
      <c r="D40" s="8">
        <v>831</v>
      </c>
      <c r="E40" s="9">
        <f t="shared" si="6"/>
        <v>1766</v>
      </c>
      <c r="F40" s="10">
        <v>8</v>
      </c>
      <c r="G40" s="8">
        <v>17</v>
      </c>
      <c r="H40" s="9">
        <f t="shared" si="7"/>
        <v>25</v>
      </c>
    </row>
    <row r="41" spans="1:12" x14ac:dyDescent="0.15">
      <c r="A41" s="63" t="s">
        <v>25</v>
      </c>
      <c r="B41" s="64"/>
      <c r="C41" s="6">
        <v>806</v>
      </c>
      <c r="D41" s="7">
        <v>711</v>
      </c>
      <c r="E41" s="9">
        <f t="shared" si="6"/>
        <v>1517</v>
      </c>
      <c r="F41" s="6">
        <v>9</v>
      </c>
      <c r="G41" s="7">
        <v>9</v>
      </c>
      <c r="H41" s="9">
        <f t="shared" si="7"/>
        <v>18</v>
      </c>
    </row>
    <row r="42" spans="1:12" x14ac:dyDescent="0.15">
      <c r="A42" s="63" t="s">
        <v>26</v>
      </c>
      <c r="B42" s="64"/>
      <c r="C42" s="9">
        <v>760</v>
      </c>
      <c r="D42" s="12">
        <v>772</v>
      </c>
      <c r="E42" s="9">
        <f>SUM(C42:D42)</f>
        <v>1532</v>
      </c>
      <c r="F42" s="9">
        <v>5</v>
      </c>
      <c r="G42" s="12">
        <v>5</v>
      </c>
      <c r="H42" s="9">
        <f>SUM(F42:G42)</f>
        <v>10</v>
      </c>
    </row>
    <row r="43" spans="1:12" x14ac:dyDescent="0.15">
      <c r="A43" s="63" t="s">
        <v>8</v>
      </c>
      <c r="B43" s="64"/>
      <c r="C43" s="13">
        <v>995</v>
      </c>
      <c r="D43" s="11">
        <v>995</v>
      </c>
      <c r="E43" s="13">
        <f>SUM(C43:D43)</f>
        <v>1990</v>
      </c>
      <c r="F43" s="13">
        <v>8</v>
      </c>
      <c r="G43" s="11">
        <v>11</v>
      </c>
      <c r="H43" s="13">
        <f>SUM(F43:G43)</f>
        <v>19</v>
      </c>
    </row>
    <row r="44" spans="1:12" x14ac:dyDescent="0.15">
      <c r="A44" s="63" t="s">
        <v>9</v>
      </c>
      <c r="B44" s="64"/>
      <c r="C44" s="9">
        <v>1223</v>
      </c>
      <c r="D44" s="12">
        <v>1168</v>
      </c>
      <c r="E44" s="30">
        <f t="shared" ref="E44:E52" si="8">SUM(C44:D44)</f>
        <v>2391</v>
      </c>
      <c r="F44" s="9">
        <v>6</v>
      </c>
      <c r="G44" s="12">
        <v>5</v>
      </c>
      <c r="H44" s="30">
        <f>SUM(F44:G44)</f>
        <v>11</v>
      </c>
    </row>
    <row r="45" spans="1:12" x14ac:dyDescent="0.15">
      <c r="A45" s="63" t="s">
        <v>11</v>
      </c>
      <c r="B45" s="64"/>
      <c r="C45" s="13">
        <v>1255</v>
      </c>
      <c r="D45" s="11">
        <v>1320</v>
      </c>
      <c r="E45" s="30">
        <f t="shared" si="8"/>
        <v>2575</v>
      </c>
      <c r="F45" s="13">
        <v>5</v>
      </c>
      <c r="G45" s="11">
        <v>3</v>
      </c>
      <c r="H45" s="30">
        <f t="shared" ref="H45:H52" si="9">SUM(F45:G45)</f>
        <v>8</v>
      </c>
    </row>
    <row r="46" spans="1:12" x14ac:dyDescent="0.15">
      <c r="A46" s="63" t="s">
        <v>13</v>
      </c>
      <c r="B46" s="64"/>
      <c r="C46" s="9">
        <v>872</v>
      </c>
      <c r="D46" s="12">
        <v>1045</v>
      </c>
      <c r="E46" s="30">
        <f t="shared" si="8"/>
        <v>1917</v>
      </c>
      <c r="F46" s="9">
        <v>2</v>
      </c>
      <c r="G46" s="12">
        <v>4</v>
      </c>
      <c r="H46" s="30">
        <f t="shared" si="9"/>
        <v>6</v>
      </c>
      <c r="I46" s="3"/>
    </row>
    <row r="47" spans="1:12" x14ac:dyDescent="0.15">
      <c r="A47" s="63" t="s">
        <v>15</v>
      </c>
      <c r="B47" s="64"/>
      <c r="C47" s="13">
        <v>615</v>
      </c>
      <c r="D47" s="11">
        <v>928</v>
      </c>
      <c r="E47" s="30">
        <f t="shared" si="8"/>
        <v>1543</v>
      </c>
      <c r="F47" s="13">
        <v>3</v>
      </c>
      <c r="G47" s="11">
        <v>3</v>
      </c>
      <c r="H47" s="30">
        <f t="shared" si="9"/>
        <v>6</v>
      </c>
      <c r="I47" s="3"/>
    </row>
    <row r="48" spans="1:12" x14ac:dyDescent="0.15">
      <c r="A48" s="63" t="s">
        <v>17</v>
      </c>
      <c r="B48" s="64"/>
      <c r="C48" s="10">
        <v>473</v>
      </c>
      <c r="D48" s="12">
        <v>963</v>
      </c>
      <c r="E48" s="30">
        <f t="shared" si="8"/>
        <v>1436</v>
      </c>
      <c r="F48" s="10">
        <v>0</v>
      </c>
      <c r="G48" s="12">
        <v>1</v>
      </c>
      <c r="H48" s="30">
        <f t="shared" si="9"/>
        <v>1</v>
      </c>
      <c r="I48" s="3"/>
    </row>
    <row r="49" spans="1:10" x14ac:dyDescent="0.15">
      <c r="A49" s="63" t="s">
        <v>19</v>
      </c>
      <c r="B49" s="64"/>
      <c r="C49" s="5">
        <v>225</v>
      </c>
      <c r="D49" s="33">
        <v>663</v>
      </c>
      <c r="E49" s="9">
        <f t="shared" si="8"/>
        <v>888</v>
      </c>
      <c r="F49" s="5">
        <v>0</v>
      </c>
      <c r="G49" s="33">
        <v>0</v>
      </c>
      <c r="H49" s="9">
        <f t="shared" si="9"/>
        <v>0</v>
      </c>
    </row>
    <row r="50" spans="1:10" x14ac:dyDescent="0.15">
      <c r="A50" s="63" t="s">
        <v>21</v>
      </c>
      <c r="B50" s="64"/>
      <c r="C50" s="10">
        <v>76</v>
      </c>
      <c r="D50" s="8">
        <v>256</v>
      </c>
      <c r="E50" s="9">
        <f t="shared" si="8"/>
        <v>332</v>
      </c>
      <c r="F50" s="10">
        <v>0</v>
      </c>
      <c r="G50" s="8">
        <v>0</v>
      </c>
      <c r="H50" s="9">
        <f t="shared" si="9"/>
        <v>0</v>
      </c>
    </row>
    <row r="51" spans="1:10" x14ac:dyDescent="0.15">
      <c r="A51" s="63" t="s">
        <v>23</v>
      </c>
      <c r="B51" s="64"/>
      <c r="C51" s="5">
        <v>4</v>
      </c>
      <c r="D51" s="33">
        <v>62</v>
      </c>
      <c r="E51" s="9">
        <f t="shared" si="8"/>
        <v>66</v>
      </c>
      <c r="F51" s="5">
        <v>0</v>
      </c>
      <c r="G51" s="33">
        <v>0</v>
      </c>
      <c r="H51" s="9">
        <f t="shared" si="9"/>
        <v>0</v>
      </c>
    </row>
    <row r="52" spans="1:10" x14ac:dyDescent="0.15">
      <c r="A52" s="63" t="s">
        <v>35</v>
      </c>
      <c r="B52" s="64"/>
      <c r="C52" s="10">
        <v>0</v>
      </c>
      <c r="D52" s="8">
        <v>6</v>
      </c>
      <c r="E52" s="9">
        <f t="shared" si="8"/>
        <v>6</v>
      </c>
      <c r="F52" s="10">
        <v>0</v>
      </c>
      <c r="G52" s="8">
        <v>0</v>
      </c>
      <c r="H52" s="9">
        <f t="shared" si="9"/>
        <v>0</v>
      </c>
    </row>
    <row r="53" spans="1:10" x14ac:dyDescent="0.15">
      <c r="A53" s="40" t="s">
        <v>27</v>
      </c>
      <c r="B53" s="41"/>
      <c r="C53" s="28">
        <f>SUM(C31:C52)</f>
        <v>13655</v>
      </c>
      <c r="D53" s="31">
        <f>SUM(D31:D52)</f>
        <v>14635</v>
      </c>
      <c r="E53" s="28">
        <f>SUM(E31:E42,E43:E52)</f>
        <v>28290</v>
      </c>
      <c r="F53" s="28">
        <f t="shared" ref="F53:G53" si="10">SUM(F31:F42,F43:F52)</f>
        <v>398</v>
      </c>
      <c r="G53" s="31">
        <f t="shared" si="10"/>
        <v>415</v>
      </c>
      <c r="H53" s="28">
        <f>SUM(H31:H52)</f>
        <v>813</v>
      </c>
    </row>
    <row r="54" spans="1:10" x14ac:dyDescent="0.15">
      <c r="J54" s="3"/>
    </row>
    <row r="55" spans="1:10" x14ac:dyDescent="0.15">
      <c r="B55" s="47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2020-04-01T08:04:06Z</dcterms:modified>
</cp:coreProperties>
</file>