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90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<sst xmlns="http://schemas.openxmlformats.org/spreadsheetml/2006/main" count="1110" uniqueCount="621">
  <si>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</si>
  <si>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</si>
  <si>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</si>
  <si>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</si>
  <si>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</si>
  <si>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</si>
  <si>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</si>
  <si>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</si>
  <si>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</si>
  <si>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</si>
  <si>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</si>
  <si>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</si>
  <si>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</si>
  <si>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</si>
  <si>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</si>
  <si>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</si>
  <si>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</si>
  <si>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</si>
  <si>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</si>
  <si>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</si>
  <si>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</si>
  <si>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</si>
  <si>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</si>
  <si>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</si>
  <si>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</si>
  <si>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</si>
  <si>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</si>
  <si>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</si>
  <si>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</si>
  <si>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</si>
  <si>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</si>
  <si>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</si>
  <si>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</si>
  <si>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</si>
  <si>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</si>
  <si>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</si>
  <si>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</si>
  <si>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</si>
  <si>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</si>
  <si>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</si>
  <si>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</si>
  <si>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</si>
  <si>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</si>
  <si>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</si>
  <si>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</si>
  <si>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</si>
  <si>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</si>
  <si>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</si>
  <si>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</si>
  <si>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</si>
  <si>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</si>
  <si>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</si>
  <si>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</si>
  <si>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</si>
  <si>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</si>
  <si>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</si>
  <si>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</si>
  <si>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</si>
  <si>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</si>
  <si>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</si>
  <si>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</si>
  <si>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</si>
  <si>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</si>
  <si>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</si>
  <si>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</si>
  <si>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</si>
  <si>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</si>
  <si>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</si>
  <si>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</si>
  <si>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</si>
  <si>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</si>
  <si>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</si>
  <si>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</si>
  <si>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</si>
  <si>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</si>
  <si>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</si>
  <si>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</si>
  <si>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</si>
  <si>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</si>
  <si>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</si>
  <si>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</si>
  <si>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</si>
  <si>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</si>
  <si>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</si>
  <si>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</si>
  <si>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</si>
  <si>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</si>
  <si>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</si>
  <si>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</si>
  <si>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</si>
  <si>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</si>
  <si>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</si>
  <si>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</si>
  <si>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</si>
  <si>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</si>
  <si>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</si>
  <si>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</si>
  <si>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安芸高田市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</si>
  <si>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</si>
  <si>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</si>
  <si>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</si>
  <si>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</si>
  <si>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</si>
  <si>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</si>
  <si>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</si>
  <si>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</si>
  <si>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</si>
  <si>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</si>
  <si>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</si>
  <si>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</si>
  <si>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</si>
  <si>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</si>
  <si>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</si>
  <si>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</si>
  <si>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</si>
  <si>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</si>
  <si>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</si>
  <si>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</si>
  <si>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</si>
  <si>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</si>
  <si>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</si>
  <si>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</si>
  <si>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</si>
  <si>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</si>
  <si>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</si>
  <si>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</si>
  <si>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</si>
  <si>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</si>
  <si>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</si>
  <si>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</si>
  <si>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</si>
  <si>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</si>
  <si>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</si>
  <si>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</si>
  <si>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</si>
  <si>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</si>
  <si>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</si>
  <si>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</si>
  <si>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</si>
  <si>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</si>
  <si>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</si>
  <si>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</si>
  <si>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</si>
  <si>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</si>
  <si>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</si>
  <si>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</si>
  <si>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</si>
  <si>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</si>
  <si>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</si>
  <si>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</si>
  <si>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</si>
  <si>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</si>
  <si>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</si>
  <si>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</si>
  <si>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</si>
  <si>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</si>
  <si>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</si>
  <si>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</si>
  <si>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</si>
  <si>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</si>
  <si>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</si>
  <si>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</si>
  <si>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</si>
  <si>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</si>
  <si>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</si>
  <si>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</si>
  <si>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</si>
  <si>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</si>
  <si>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</si>
  <si>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</si>
  <si>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</si>
  <si>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</si>
  <si>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</si>
  <si>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</si>
  <si>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</si>
  <si>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</si>
  <si>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</si>
  <si>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</si>
  <si>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</si>
  <si>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</si>
  <si>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</si>
  <si>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</si>
  <si>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</si>
  <si>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</si>
  <si>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</si>
  <si>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</si>
  <si>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</si>
  <si>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</si>
  <si>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</si>
  <si>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</si>
  <si>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</si>
  <si>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</si>
  <si>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</si>
  <si>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</si>
  <si>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</si>
  <si>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</si>
  <si>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</si>
  <si>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</si>
  <si>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</si>
  <si>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</si>
  <si>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</si>
  <si>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</si>
  <si>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</si>
  <si>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</si>
  <si>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</si>
  <si>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</si>
  <si>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</si>
  <si>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</si>
  <si>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</si>
  <si>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</si>
  <si>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</si>
  <si>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</si>
  <si>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</si>
  <si>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</si>
  <si>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</si>
  <si>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</si>
  <si>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</si>
  <si>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広島県安芸高田市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</si>
  <si>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</si>
  <si>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</si>
  <si>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</si>
  <si>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</si>
  <si>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</si>
  <si>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</si>
  <si>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</si>
  <si>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</si>
  <si>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</si>
  <si>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</si>
  <si>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</si>
  <si>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</si>
  <si>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</si>
  <si>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</si>
  <si>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</si>
  <si>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</si>
  <si>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</si>
  <si>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</si>
  <si>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</si>
  <si>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</si>
  <si>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</si>
  <si>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</si>
  <si>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</si>
  <si>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</si>
  <si>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</si>
  <si>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</si>
  <si>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</si>
  <si>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</si>
  <si>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</si>
  <si>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</si>
  <si>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</si>
  <si>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</si>
  <si>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</si>
  <si>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</si>
  <si>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</si>
  <si>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</si>
  <si>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</si>
  <si>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</si>
  <si>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</si>
  <si>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</si>
  <si>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</si>
  <si>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</si>
  <si>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</si>
  <si>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</si>
  <si>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</si>
  <si>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</si>
  <si>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</si>
  <si>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</si>
  <si>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</si>
  <si>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</si>
  <si>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</si>
  <si>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</si>
  <si>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</si>
  <si>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</si>
  <si>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</si>
  <si>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</si>
  <si>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</si>
  <si>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</si>
  <si>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</si>
  <si>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</si>
  <si>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</si>
  <si>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</si>
  <si>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</si>
  <si>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</si>
  <si>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</si>
  <si>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</si>
  <si>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</si>
  <si>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</si>
  <si>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</si>
  <si>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</si>
  <si>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</si>
  <si>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</si>
  <si>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</si>
  <si>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</si>
  <si>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</si>
  <si>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</si>
  <si>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</si>
  <si>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</si>
  <si>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</si>
  <si>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</si>
  <si>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</si>
  <si>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</si>
  <si>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</si>
  <si>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</si>
  <si>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</si>
  <si>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</si>
  <si>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</si>
  <si>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</si>
  <si>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</si>
  <si>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</si>
  <si>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</si>
  <si>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</si>
  <si>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</si>
  <si>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</si>
  <si>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</si>
  <si>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</si>
  <si>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</si>
  <si>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</si>
  <si>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</si>
  <si>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</si>
  <si>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</si>
  <si>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</si>
  <si>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</si>
  <si>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</si>
  <si>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</si>
  <si>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</si>
  <si>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</si>
  <si>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</si>
  <si>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</si>
  <si>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</si>
  <si>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</si>
  <si>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</si>
  <si>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</si>
  <si>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</si>
  <si>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</si>
  <si>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</si>
  <si>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</si>
  <si>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</si>
  <si>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</si>
  <si>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</si>
  <si>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</si>
  <si>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</si>
  <si>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</si>
  <si>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</si>
  <si>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</si>
  <si>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</si>
  <si>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</si>
  <si>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</si>
  <si>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</si>
  <si>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</si>
  <si>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</si>
  <si>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</si>
  <si>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</si>
  <si>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</si>
  <si>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</si>
  <si>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</si>
  <si>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</si>
  <si>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</si>
  <si>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</si>
  <si>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</si>
  <si>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</si>
  <si>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</si>
  <si>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</si>
  <si>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</si>
  <si>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</si>
  <si>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</si>
  <si>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</si>
  <si>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</si>
  <si>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広島県安芸高田市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</si>
  <si>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</si>
  <si>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</si>
  <si>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</si>
  <si>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</si>
  <si>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</si>
  <si>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</si>
  <si>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</si>
  <si>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</si>
  <si>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</si>
  <si>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</si>
  <si>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</si>
  <si>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</si>
  <si>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</si>
  <si>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</si>
  <si>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</si>
  <si>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</si>
  <si>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</si>
  <si>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</si>
  <si>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</si>
  <si>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</si>
  <si>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コミュニティ・プラント整備事業特別会計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</si>
  <si>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</si>
  <si>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</si>
  <si>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</si>
  <si>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</si>
  <si>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</si>
  <si>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</si>
  <si>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</si>
  <si>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</si>
  <si>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</si>
  <si>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</si>
  <si>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</si>
  <si>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</si>
  <si>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</si>
  <si>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</si>
  <si>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</si>
  <si>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</si>
  <si>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</si>
  <si>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</si>
  <si>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</si>
  <si>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</si>
  <si>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</si>
  <si>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特定環境保全公共下水道事業特別会計</t>
    <phoneticPr fontId="5"/>
  </si>
  <si>
    <t>法非適用企業</t>
    <phoneticPr fontId="5"/>
  </si>
  <si>
    <t>農業集落排水事業特別会計</t>
    <phoneticPr fontId="5"/>
  </si>
  <si>
    <t>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</si>
  <si>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</si>
  <si>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</si>
  <si>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</si>
  <si>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</si>
  <si>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</si>
  <si>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</si>
  <si>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</si>
  <si>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</si>
  <si>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</si>
  <si>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</si>
  <si>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</si>
  <si>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</si>
  <si>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</si>
  <si>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</si>
  <si>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</si>
  <si>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</si>
  <si>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</si>
  <si>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</si>
  <si>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</si>
  <si>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</si>
  <si>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</si>
  <si>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</si>
  <si>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</si>
  <si>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</si>
  <si>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</si>
  <si>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</si>
  <si>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</si>
  <si>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</si>
  <si>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</si>
  <si>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</si>
  <si>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</si>
  <si>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</si>
  <si>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</si>
  <si>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</si>
  <si>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</si>
  <si>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</si>
  <si>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</si>
  <si>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</si>
  <si>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</si>
  <si>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</si>
  <si>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</si>
  <si>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</si>
  <si>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</si>
  <si>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</si>
  <si>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</si>
  <si>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</si>
  <si>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</si>
  <si>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</si>
  <si>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</si>
  <si>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</si>
  <si>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</si>
  <si>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</si>
  <si>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</si>
  <si>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</si>
  <si>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</si>
  <si>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</si>
  <si>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</si>
  <si>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</si>
  <si>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</si>
  <si>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</si>
  <si>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</si>
  <si>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</si>
  <si>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</si>
  <si>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特定環境保全公共下水道事業特別会計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</si>
  <si>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</si>
  <si>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</si>
  <si>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</si>
  <si>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公共下水道事業特別会計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</si>
  <si>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</si>
  <si>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</si>
  <si>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</si>
  <si>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</si>
  <si>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</si>
  <si>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</si>
  <si>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</si>
  <si>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</si>
  <si>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</si>
  <si>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</si>
  <si>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</si>
  <si>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</si>
  <si>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</si>
  <si>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</si>
  <si>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</si>
  <si>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</si>
  <si>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</si>
  <si>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</si>
  <si>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</si>
  <si>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</si>
  <si>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</si>
  <si>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</si>
  <si>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</si>
  <si>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</si>
  <si>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</si>
  <si>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</si>
  <si>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</si>
  <si>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</si>
  <si>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</si>
  <si>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</si>
  <si>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</si>
  <si>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</si>
  <si>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</si>
  <si>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</si>
  <si>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</si>
  <si>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</si>
  <si>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</si>
  <si>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</si>
  <si>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</si>
  <si>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</si>
  <si>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</si>
  <si>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</si>
  <si>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</si>
  <si>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</si>
  <si>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</si>
  <si>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</si>
  <si>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</si>
  <si>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</si>
  <si>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</si>
  <si>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</si>
  <si>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</si>
  <si>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</si>
  <si>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</si>
  <si>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</si>
  <si>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</si>
  <si>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</si>
  <si>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</si>
  <si>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</si>
  <si>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</si>
  <si>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</si>
  <si>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</si>
  <si>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</si>
  <si>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</si>
  <si>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</si>
  <si>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</si>
  <si>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</si>
  <si>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</si>
  <si>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</si>
  <si>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</si>
  <si>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</si>
  <si>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</si>
  <si>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</si>
  <si>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</si>
  <si>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</si>
  <si>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</si>
  <si>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</si>
  <si>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</si>
  <si>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</si>
  <si>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</si>
  <si>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</si>
  <si>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</si>
  <si>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</si>
  <si>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</si>
  <si>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</si>
  <si>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</si>
  <si>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</si>
  <si>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</si>
  <si>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</si>
  <si>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2.19</t>
  </si>
  <si>
    <t>▲ 1.40</t>
  </si>
  <si>
    <t>▲ 9.45</t>
  </si>
  <si>
    <t>水道事業会計</t>
  </si>
  <si>
    <t>一般会計</t>
  </si>
  <si>
    <t>介護保険特別会計</t>
  </si>
  <si>
    <t>国民健康保険特別会計</t>
  </si>
  <si>
    <t>後期高齢者医療特別会計</t>
  </si>
  <si>
    <t>特定環境保全公共下水道事業特別会計</t>
  </si>
  <si>
    <t>農業集落排水事業特別会計</t>
  </si>
  <si>
    <t>浄化槽整備事業特別会計</t>
  </si>
  <si>
    <t>その他会計（赤字）</t>
  </si>
  <si>
    <t>その他会計（黒字）</t>
  </si>
  <si>
    <t>H25末</t>
    <phoneticPr fontId="5"/>
  </si>
  <si>
    <t>H26末</t>
    <phoneticPr fontId="5"/>
  </si>
  <si>
    <t>H27末</t>
    <phoneticPr fontId="5"/>
  </si>
  <si>
    <t>H28末</t>
    <phoneticPr fontId="5"/>
  </si>
  <si>
    <t>H29末</t>
    <phoneticPr fontId="5"/>
  </si>
  <si>
    <t>広島県後期高齢医療広域連合（一般会計）</t>
    <rPh sb="0" eb="3">
      <t>ヒロシマケン</t>
    </rPh>
    <rPh sb="3" eb="5">
      <t>コウキ</t>
    </rPh>
    <rPh sb="5" eb="7">
      <t>コウレイ</t>
    </rPh>
    <rPh sb="7" eb="9">
      <t>イリョウ</t>
    </rPh>
    <rPh sb="9" eb="11">
      <t>コウイキ</t>
    </rPh>
    <rPh sb="11" eb="13">
      <t>レンゴウ</t>
    </rPh>
    <rPh sb="14" eb="16">
      <t>イッパン</t>
    </rPh>
    <rPh sb="16" eb="18">
      <t>カイケイ</t>
    </rPh>
    <phoneticPr fontId="2"/>
  </si>
  <si>
    <t>広島県後期高齢医療広域連合（特別会計）</t>
    <rPh sb="14" eb="16">
      <t>トクベツ</t>
    </rPh>
    <phoneticPr fontId="2"/>
  </si>
  <si>
    <t>広島県市町総合事務組合</t>
    <rPh sb="0" eb="3">
      <t>ヒロシマケン</t>
    </rPh>
    <rPh sb="3" eb="4">
      <t>シ</t>
    </rPh>
    <rPh sb="4" eb="5">
      <t>マチ</t>
    </rPh>
    <rPh sb="5" eb="7">
      <t>ソウゴウ</t>
    </rPh>
    <rPh sb="7" eb="9">
      <t>ジム</t>
    </rPh>
    <rPh sb="9" eb="11">
      <t>クミアイ</t>
    </rPh>
    <phoneticPr fontId="2"/>
  </si>
  <si>
    <t>芸北広域環境施設組合</t>
    <rPh sb="0" eb="2">
      <t>ゲイホク</t>
    </rPh>
    <rPh sb="2" eb="4">
      <t>コウイキ</t>
    </rPh>
    <rPh sb="4" eb="6">
      <t>カンキョウ</t>
    </rPh>
    <rPh sb="6" eb="8">
      <t>シセツ</t>
    </rPh>
    <rPh sb="8" eb="10">
      <t>クミアイ</t>
    </rPh>
    <phoneticPr fontId="2"/>
  </si>
  <si>
    <t>安芸高田市地域振興事業団</t>
    <rPh sb="0" eb="5">
      <t>アキタカタシ</t>
    </rPh>
    <rPh sb="5" eb="7">
      <t>チイキ</t>
    </rPh>
    <rPh sb="7" eb="9">
      <t>シンコウ</t>
    </rPh>
    <rPh sb="9" eb="12">
      <t>ジギョウダン</t>
    </rPh>
    <phoneticPr fontId="2"/>
  </si>
  <si>
    <t>神楽門前湯治村</t>
    <rPh sb="0" eb="2">
      <t>カグラ</t>
    </rPh>
    <rPh sb="2" eb="4">
      <t>モンゼン</t>
    </rPh>
    <rPh sb="4" eb="6">
      <t>トウジ</t>
    </rPh>
    <rPh sb="6" eb="7">
      <t>ムラ</t>
    </rPh>
    <phoneticPr fontId="2"/>
  </si>
  <si>
    <t>こうだ二一</t>
    <rPh sb="3" eb="5">
      <t>２１</t>
    </rPh>
    <phoneticPr fontId="2"/>
  </si>
  <si>
    <t>安芸高田アグリフーズ</t>
    <rPh sb="0" eb="4">
      <t>アキタカタ</t>
    </rPh>
    <phoneticPr fontId="2"/>
  </si>
  <si>
    <t>-</t>
    <phoneticPr fontId="2"/>
  </si>
  <si>
    <t>-</t>
    <phoneticPr fontId="2"/>
  </si>
  <si>
    <t>-</t>
    <phoneticPr fontId="2"/>
  </si>
  <si>
    <t>-</t>
    <phoneticPr fontId="2"/>
  </si>
  <si>
    <t>-</t>
    <phoneticPr fontId="2"/>
  </si>
  <si>
    <t>-</t>
    <phoneticPr fontId="2"/>
  </si>
  <si>
    <t>-</t>
    <phoneticPr fontId="2"/>
  </si>
  <si>
    <t>地域振興基金</t>
    <phoneticPr fontId="2"/>
  </si>
  <si>
    <t>過疎地域自立促進基金</t>
    <phoneticPr fontId="2"/>
  </si>
  <si>
    <t>光ネットワーク設備管理運営基金</t>
    <phoneticPr fontId="2"/>
  </si>
  <si>
    <t>地域福祉基金</t>
    <phoneticPr fontId="2"/>
  </si>
  <si>
    <t>市有住宅管理運営基金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</si>
  <si>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</si>
  <si>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</si>
  <si>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</si>
  <si>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前年度から3.9ポイント上昇し、92.0％となった。臨時財政対策債の繰上償還等により地方債現在高は減少したが、充当可能基金なども減少したことが要因である。一方で、有形固定資産減価償却率（以下「減価償却率」という。）は、類似団体における減価償却率の上昇幅と比較すると、緩やかではあるが上昇している。このことから、資産の老朽化は類似団体と同程度であるが、その資産形成に充てた借金は類似団体に比べ多く残っていると分析できる。今後、公共施設やインフラ施設の更新を控えているが、平成27年2月に策定した公共施設等総合管理計画（公共建築物の総延床面積を20年間で30％以上削減目標）、平成29年3月に策定した公共建築物に係る個別施設計画に基づいた施設の維持管理を適切に推進する。さらに、第3次行政改革推進実施計画等を着実に実施し、繰上償還を計画的に行うことで財政健全化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</si>
  <si>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</si>
  <si>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</si>
  <si>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</si>
  <si>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</si>
  <si>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</si>
  <si>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</si>
  <si>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前述のとおり前年度から3.9ポイン上昇し、92.0％となった。実質公債費比率は、臨時財政対策債の繰上償還等により元利償還金の額が平成29年度をピークに減少に転じたが、合併特例加算の段階的縮減による普通交付税の減少等により標準財政規模が減少したため、前年度より0.5ポイント上昇し14.2％となった。類似団体と比較すると、ともに高い値ではあるものの、将来負担比率は平成28年度まで、実質公債費比率は平成27年度まで同様の下降傾向にあった。しかし、平成29年度は前述の経緯から両率ともに数値が上昇しており、地方債の計画的な管理が課題となっている。公債費は平成30年度で高止まりの状況であるため、今後は地方債残高の抑制に向け計画的に公共施設やインフラ施設の更新を実施するとともに、第3次行政改革推進実施計画等を着実に進め、繰上償還や利率見直しを行うことで数値の改善に努める。</t>
    <rPh sb="9" eb="11">
      <t>ゼンジュツ</t>
    </rPh>
    <rPh sb="49" eb="56">
      <t>リンジザイセイタイサクサイ</t>
    </rPh>
    <rPh sb="57" eb="61">
      <t>クリアゲショウカン</t>
    </rPh>
    <rPh sb="61" eb="62">
      <t>トウ</t>
    </rPh>
    <rPh sb="65" eb="70">
      <t>ガンリショウカンキン</t>
    </rPh>
    <rPh sb="71" eb="72">
      <t>ガク</t>
    </rPh>
    <rPh sb="73" eb="75">
      <t>ヘイセイ</t>
    </rPh>
    <rPh sb="77" eb="79">
      <t>ネンド</t>
    </rPh>
    <rPh sb="84" eb="86">
      <t>ゲンショウ</t>
    </rPh>
    <rPh sb="87" eb="88">
      <t>テン</t>
    </rPh>
    <rPh sb="113" eb="115">
      <t>ゲンショウ</t>
    </rPh>
    <rPh sb="115" eb="116">
      <t>トウ</t>
    </rPh>
    <rPh sb="119" eb="123">
      <t>ヒョウジュンザイセイ</t>
    </rPh>
    <rPh sb="123" eb="125">
      <t>キボ</t>
    </rPh>
    <rPh sb="126" eb="128">
      <t>ゲンショウ</t>
    </rPh>
    <rPh sb="284" eb="286">
      <t>ヘイセイ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</si>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</sst>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63A4-40E3-BDD6-1E8D92B2B6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52859</c:v>
                </c:pt>
                <c:pt idx="1">
                  <c:v>38332</c:v>
                </c:pt>
                <c:pt idx="2">
                  <c:v>46565</c:v>
                </c:pt>
                <c:pt idx="3">
                  <c:v>98059</c:v>
                </c:pt>
                <c:pt idx="4">
                  <c:v>93382</c:v>
                </c:pt>
              </c:numCache>
            </c:numRef>
          </c:val>
          <c:smooth val="0"/>
          <c:extLst xmlns:c16r2="http://schemas.microsoft.com/office/drawing/2015/06/chart">
            <c:ext xmlns:c16="http://schemas.microsoft.com/office/drawing/2014/chart" uri="{C3380CC4-5D6E-409C-BE32-E72D297353CC}">
              <c16:uniqueId val="{00000001-63A4-40E3-BDD6-1E8D92B2B6F8}"/>
            </c:ext>
          </c:extLst>
        </c:ser>
        <c:dLbls>
          <c:showLegendKey val="0"/>
          <c:showVal val="0"/>
          <c:showCatName val="0"/>
          <c:showSerName val="0"/>
          <c:showPercent val="0"/>
          <c:showBubbleSize val="0"/>
        </c:dLbls>
        <c:marker val="1"/>
        <c:smooth val="0"/>
        <c:axId val="281614592"/>
        <c:axId val="281624960"/>
      </c:lineChart>
      <c:catAx>
        <c:axId val="281614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1624960"/>
        <c:crosses val="autoZero"/>
        <c:auto val="1"/>
        <c:lblAlgn val="ctr"/>
        <c:lblOffset val="100"/>
        <c:tickLblSkip val="1"/>
        <c:tickMarkSkip val="1"/>
        <c:noMultiLvlLbl val="0"/>
      </c:catAx>
      <c:valAx>
        <c:axId val="2816249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1614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4.3899999999999997</c:v>
                </c:pt>
                <c:pt idx="1">
                  <c:v>4.0199999999999996</c:v>
                </c:pt>
                <c:pt idx="2">
                  <c:v>2.79</c:v>
                </c:pt>
                <c:pt idx="3">
                  <c:v>3.17</c:v>
                </c:pt>
                <c:pt idx="4">
                  <c:v>1.61</c:v>
                </c:pt>
              </c:numCache>
            </c:numRef>
          </c:val>
          <c:extLst xmlns:c16r2="http://schemas.microsoft.com/office/drawing/2015/06/chart">
            <c:ext xmlns:c16="http://schemas.microsoft.com/office/drawing/2014/chart" uri="{C3380CC4-5D6E-409C-BE32-E72D297353CC}">
              <c16:uniqueId val="{00000000-47D4-44F8-A69F-C2466941CA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20.52</c:v>
                </c:pt>
                <c:pt idx="1">
                  <c:v>21.1</c:v>
                </c:pt>
                <c:pt idx="2">
                  <c:v>21.81</c:v>
                </c:pt>
                <c:pt idx="3">
                  <c:v>17.93</c:v>
                </c:pt>
                <c:pt idx="4">
                  <c:v>9.64</c:v>
                </c:pt>
              </c:numCache>
            </c:numRef>
          </c:val>
          <c:extLst xmlns:c16r2="http://schemas.microsoft.com/office/drawing/2015/06/chart">
            <c:ext xmlns:c16="http://schemas.microsoft.com/office/drawing/2014/chart" uri="{C3380CC4-5D6E-409C-BE32-E72D297353CC}">
              <c16:uniqueId val="{00000001-47D4-44F8-A69F-C2466941CAD5}"/>
            </c:ext>
          </c:extLst>
        </c:ser>
        <c:dLbls>
          <c:showLegendKey val="0"/>
          <c:showVal val="0"/>
          <c:showCatName val="0"/>
          <c:showSerName val="0"/>
          <c:showPercent val="0"/>
          <c:showBubbleSize val="0"/>
        </c:dLbls>
        <c:gapWidth val="250"/>
        <c:overlap val="100"/>
        <c:axId val="59413632"/>
        <c:axId val="59415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3.15</c:v>
                </c:pt>
                <c:pt idx="1">
                  <c:v>0.1</c:v>
                </c:pt>
                <c:pt idx="2">
                  <c:v>-2.19</c:v>
                </c:pt>
                <c:pt idx="3">
                  <c:v>-1.4</c:v>
                </c:pt>
                <c:pt idx="4">
                  <c:v>-9.4499999999999993</c:v>
                </c:pt>
              </c:numCache>
            </c:numRef>
          </c:val>
          <c:smooth val="0"/>
          <c:extLst xmlns:c16r2="http://schemas.microsoft.com/office/drawing/2015/06/chart">
            <c:ext xmlns:c16="http://schemas.microsoft.com/office/drawing/2014/chart" uri="{C3380CC4-5D6E-409C-BE32-E72D297353CC}">
              <c16:uniqueId val="{00000002-47D4-44F8-A69F-C2466941CAD5}"/>
            </c:ext>
          </c:extLst>
        </c:ser>
        <c:dLbls>
          <c:showLegendKey val="0"/>
          <c:showVal val="0"/>
          <c:showCatName val="0"/>
          <c:showSerName val="0"/>
          <c:showPercent val="0"/>
          <c:showBubbleSize val="0"/>
        </c:dLbls>
        <c:marker val="1"/>
        <c:smooth val="0"/>
        <c:axId val="59413632"/>
        <c:axId val="59415552"/>
      </c:lineChart>
      <c:catAx>
        <c:axId val="5941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9415552"/>
        <c:crosses val="autoZero"/>
        <c:auto val="1"/>
        <c:lblAlgn val="ctr"/>
        <c:lblOffset val="100"/>
        <c:tickLblSkip val="1"/>
        <c:tickMarkSkip val="1"/>
        <c:noMultiLvlLbl val="0"/>
      </c:catAx>
      <c:valAx>
        <c:axId val="5941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41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0.45</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56A-49DC-AAD7-DAB79A99DE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56A-49DC-AAD7-DAB79A99DEA8}"/>
            </c:ext>
          </c:extLst>
        </c:ser>
        <c:ser>
          <c:idx val="2"/>
          <c:order val="2"/>
          <c:tx>
            <c:strRef>
              <c:f>データシート!$A$29</c:f>
              <c:strCache>
                <c:ptCount val="1"/>
                <c:pt idx="0">
                  <c:v>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56A-49DC-AAD7-DAB79A99DEA8}"/>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56A-49DC-AAD7-DAB79A99DEA8}"/>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E56A-49DC-AAD7-DAB79A99DEA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0.06</c:v>
                </c:pt>
                <c:pt idx="4">
                  <c:v>#N/A</c:v>
                </c:pt>
                <c:pt idx="5">
                  <c:v>0.06</c:v>
                </c:pt>
                <c:pt idx="6">
                  <c:v>#N/A</c:v>
                </c:pt>
                <c:pt idx="7">
                  <c:v>0.19</c:v>
                </c:pt>
                <c:pt idx="8">
                  <c:v>#N/A</c:v>
                </c:pt>
                <c:pt idx="9">
                  <c:v>0.08</c:v>
                </c:pt>
              </c:numCache>
            </c:numRef>
          </c:val>
          <c:extLst xmlns:c16r2="http://schemas.microsoft.com/office/drawing/2015/06/chart">
            <c:ext xmlns:c16="http://schemas.microsoft.com/office/drawing/2014/chart" uri="{C3380CC4-5D6E-409C-BE32-E72D297353CC}">
              <c16:uniqueId val="{00000005-E56A-49DC-AAD7-DAB79A99DEA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2.2599999999999998</c:v>
                </c:pt>
                <c:pt idx="2">
                  <c:v>#N/A</c:v>
                </c:pt>
                <c:pt idx="3">
                  <c:v>2.23</c:v>
                </c:pt>
                <c:pt idx="4">
                  <c:v>#N/A</c:v>
                </c:pt>
                <c:pt idx="5">
                  <c:v>2.76</c:v>
                </c:pt>
                <c:pt idx="6">
                  <c:v>#N/A</c:v>
                </c:pt>
                <c:pt idx="7">
                  <c:v>2.74</c:v>
                </c:pt>
                <c:pt idx="8">
                  <c:v>#N/A</c:v>
                </c:pt>
                <c:pt idx="9">
                  <c:v>0.63</c:v>
                </c:pt>
              </c:numCache>
            </c:numRef>
          </c:val>
          <c:extLst xmlns:c16r2="http://schemas.microsoft.com/office/drawing/2015/06/chart">
            <c:ext xmlns:c16="http://schemas.microsoft.com/office/drawing/2014/chart" uri="{C3380CC4-5D6E-409C-BE32-E72D297353CC}">
              <c16:uniqueId val="{00000006-E56A-49DC-AAD7-DAB79A99DEA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0.56000000000000005</c:v>
                </c:pt>
                <c:pt idx="2">
                  <c:v>#N/A</c:v>
                </c:pt>
                <c:pt idx="3">
                  <c:v>1.05</c:v>
                </c:pt>
                <c:pt idx="4">
                  <c:v>#N/A</c:v>
                </c:pt>
                <c:pt idx="5">
                  <c:v>0.73</c:v>
                </c:pt>
                <c:pt idx="6">
                  <c:v>#N/A</c:v>
                </c:pt>
                <c:pt idx="7">
                  <c:v>0.45</c:v>
                </c:pt>
                <c:pt idx="8">
                  <c:v>#N/A</c:v>
                </c:pt>
                <c:pt idx="9">
                  <c:v>0.81</c:v>
                </c:pt>
              </c:numCache>
            </c:numRef>
          </c:val>
          <c:extLst xmlns:c16r2="http://schemas.microsoft.com/office/drawing/2015/06/chart">
            <c:ext xmlns:c16="http://schemas.microsoft.com/office/drawing/2014/chart" uri="{C3380CC4-5D6E-409C-BE32-E72D297353CC}">
              <c16:uniqueId val="{00000007-E56A-49DC-AAD7-DAB79A99DEA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4.38</c:v>
                </c:pt>
                <c:pt idx="2">
                  <c:v>#N/A</c:v>
                </c:pt>
                <c:pt idx="3">
                  <c:v>4.01</c:v>
                </c:pt>
                <c:pt idx="4">
                  <c:v>#N/A</c:v>
                </c:pt>
                <c:pt idx="5">
                  <c:v>2.77</c:v>
                </c:pt>
                <c:pt idx="6">
                  <c:v>#N/A</c:v>
                </c:pt>
                <c:pt idx="7">
                  <c:v>3.17</c:v>
                </c:pt>
                <c:pt idx="8">
                  <c:v>#N/A</c:v>
                </c:pt>
                <c:pt idx="9">
                  <c:v>1.61</c:v>
                </c:pt>
              </c:numCache>
            </c:numRef>
          </c:val>
          <c:extLst xmlns:c16r2="http://schemas.microsoft.com/office/drawing/2015/06/chart">
            <c:ext xmlns:c16="http://schemas.microsoft.com/office/drawing/2014/chart" uri="{C3380CC4-5D6E-409C-BE32-E72D297353CC}">
              <c16:uniqueId val="{00000008-E56A-49DC-AAD7-DAB79A99DEA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1.83</c:v>
                </c:pt>
                <c:pt idx="2">
                  <c:v>#N/A</c:v>
                </c:pt>
                <c:pt idx="3">
                  <c:v>1.98</c:v>
                </c:pt>
                <c:pt idx="4">
                  <c:v>#N/A</c:v>
                </c:pt>
                <c:pt idx="5">
                  <c:v>1.91</c:v>
                </c:pt>
                <c:pt idx="6">
                  <c:v>#N/A</c:v>
                </c:pt>
                <c:pt idx="7">
                  <c:v>2.35</c:v>
                </c:pt>
                <c:pt idx="8">
                  <c:v>#N/A</c:v>
                </c:pt>
                <c:pt idx="9">
                  <c:v>3.08</c:v>
                </c:pt>
              </c:numCache>
            </c:numRef>
          </c:val>
          <c:extLst xmlns:c16r2="http://schemas.microsoft.com/office/drawing/2015/06/chart">
            <c:ext xmlns:c16="http://schemas.microsoft.com/office/drawing/2014/chart" uri="{C3380CC4-5D6E-409C-BE32-E72D297353CC}">
              <c16:uniqueId val="{00000009-E56A-49DC-AAD7-DAB79A99DEA8}"/>
            </c:ext>
          </c:extLst>
        </c:ser>
        <c:dLbls>
          <c:showLegendKey val="0"/>
          <c:showVal val="0"/>
          <c:showCatName val="0"/>
          <c:showSerName val="0"/>
          <c:showPercent val="0"/>
          <c:showBubbleSize val="0"/>
        </c:dLbls>
        <c:gapWidth val="150"/>
        <c:overlap val="100"/>
        <c:axId val="287341568"/>
        <c:axId val="287351552"/>
      </c:barChart>
      <c:catAx>
        <c:axId val="28734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7351552"/>
        <c:crosses val="autoZero"/>
        <c:auto val="1"/>
        <c:lblAlgn val="ctr"/>
        <c:lblOffset val="100"/>
        <c:tickLblSkip val="1"/>
        <c:tickMarkSkip val="1"/>
        <c:noMultiLvlLbl val="0"/>
      </c:catAx>
      <c:valAx>
        <c:axId val="28735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341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2959</c:v>
                </c:pt>
                <c:pt idx="5">
                  <c:v>2845</c:v>
                </c:pt>
                <c:pt idx="8">
                  <c:v>3001</c:v>
                </c:pt>
                <c:pt idx="11">
                  <c:v>3138</c:v>
                </c:pt>
                <c:pt idx="14">
                  <c:v>3006</c:v>
                </c:pt>
              </c:numCache>
            </c:numRef>
          </c:val>
          <c:extLst xmlns:c16r2="http://schemas.microsoft.com/office/drawing/2015/06/chart">
            <c:ext xmlns:c16="http://schemas.microsoft.com/office/drawing/2014/chart" uri="{C3380CC4-5D6E-409C-BE32-E72D297353CC}">
              <c16:uniqueId val="{00000000-F166-4EAD-B628-09438BD7A2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166-4EAD-B628-09438BD7A2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3</c:v>
                </c:pt>
                <c:pt idx="6">
                  <c:v>2</c:v>
                </c:pt>
                <c:pt idx="9">
                  <c:v>1</c:v>
                </c:pt>
                <c:pt idx="12">
                  <c:v>1</c:v>
                </c:pt>
              </c:numCache>
            </c:numRef>
          </c:val>
          <c:extLst xmlns:c16r2="http://schemas.microsoft.com/office/drawing/2015/06/chart">
            <c:ext xmlns:c16="http://schemas.microsoft.com/office/drawing/2014/chart" uri="{C3380CC4-5D6E-409C-BE32-E72D297353CC}">
              <c16:uniqueId val="{00000002-F166-4EAD-B628-09438BD7A2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3-F166-4EAD-B628-09438BD7A2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644</c:v>
                </c:pt>
                <c:pt idx="3">
                  <c:v>647</c:v>
                </c:pt>
                <c:pt idx="6">
                  <c:v>760</c:v>
                </c:pt>
                <c:pt idx="9">
                  <c:v>716</c:v>
                </c:pt>
                <c:pt idx="12">
                  <c:v>754</c:v>
                </c:pt>
              </c:numCache>
            </c:numRef>
          </c:val>
          <c:extLst xmlns:c16r2="http://schemas.microsoft.com/office/drawing/2015/06/chart">
            <c:ext xmlns:c16="http://schemas.microsoft.com/office/drawing/2014/chart" uri="{C3380CC4-5D6E-409C-BE32-E72D297353CC}">
              <c16:uniqueId val="{00000004-F166-4EAD-B628-09438BD7A2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166-4EAD-B628-09438BD7A2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166-4EAD-B628-09438BD7A2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3793</c:v>
                </c:pt>
                <c:pt idx="3">
                  <c:v>3480</c:v>
                </c:pt>
                <c:pt idx="6">
                  <c:v>3727</c:v>
                </c:pt>
                <c:pt idx="9">
                  <c:v>3863</c:v>
                </c:pt>
                <c:pt idx="12">
                  <c:v>3584</c:v>
                </c:pt>
              </c:numCache>
            </c:numRef>
          </c:val>
          <c:extLst xmlns:c16r2="http://schemas.microsoft.com/office/drawing/2015/06/chart">
            <c:ext xmlns:c16="http://schemas.microsoft.com/office/drawing/2014/chart" uri="{C3380CC4-5D6E-409C-BE32-E72D297353CC}">
              <c16:uniqueId val="{00000007-F166-4EAD-B628-09438BD7A299}"/>
            </c:ext>
          </c:extLst>
        </c:ser>
        <c:dLbls>
          <c:showLegendKey val="0"/>
          <c:showVal val="0"/>
          <c:showCatName val="0"/>
          <c:showSerName val="0"/>
          <c:showPercent val="0"/>
          <c:showBubbleSize val="0"/>
        </c:dLbls>
        <c:gapWidth val="100"/>
        <c:overlap val="100"/>
        <c:axId val="198174976"/>
        <c:axId val="287388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1482</c:v>
                </c:pt>
                <c:pt idx="2">
                  <c:v>#N/A</c:v>
                </c:pt>
                <c:pt idx="3">
                  <c:v>#N/A</c:v>
                </c:pt>
                <c:pt idx="4">
                  <c:v>1286</c:v>
                </c:pt>
                <c:pt idx="5">
                  <c:v>#N/A</c:v>
                </c:pt>
                <c:pt idx="6">
                  <c:v>#N/A</c:v>
                </c:pt>
                <c:pt idx="7">
                  <c:v>1489</c:v>
                </c:pt>
                <c:pt idx="8">
                  <c:v>#N/A</c:v>
                </c:pt>
                <c:pt idx="9">
                  <c:v>#N/A</c:v>
                </c:pt>
                <c:pt idx="10">
                  <c:v>1442</c:v>
                </c:pt>
                <c:pt idx="11">
                  <c:v>#N/A</c:v>
                </c:pt>
                <c:pt idx="12">
                  <c:v>#N/A</c:v>
                </c:pt>
                <c:pt idx="13">
                  <c:v>1333</c:v>
                </c:pt>
                <c:pt idx="14">
                  <c:v>#N/A</c:v>
                </c:pt>
              </c:numCache>
            </c:numRef>
          </c:val>
          <c:smooth val="0"/>
          <c:extLst xmlns:c16r2="http://schemas.microsoft.com/office/drawing/2015/06/chart">
            <c:ext xmlns:c16="http://schemas.microsoft.com/office/drawing/2014/chart" uri="{C3380CC4-5D6E-409C-BE32-E72D297353CC}">
              <c16:uniqueId val="{00000008-F166-4EAD-B628-09438BD7A299}"/>
            </c:ext>
          </c:extLst>
        </c:ser>
        <c:dLbls>
          <c:showLegendKey val="0"/>
          <c:showVal val="0"/>
          <c:showCatName val="0"/>
          <c:showSerName val="0"/>
          <c:showPercent val="0"/>
          <c:showBubbleSize val="0"/>
        </c:dLbls>
        <c:marker val="1"/>
        <c:smooth val="0"/>
        <c:axId val="198174976"/>
        <c:axId val="287388032"/>
      </c:lineChart>
      <c:catAx>
        <c:axId val="19817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7388032"/>
        <c:crosses val="autoZero"/>
        <c:auto val="1"/>
        <c:lblAlgn val="ctr"/>
        <c:lblOffset val="100"/>
        <c:tickLblSkip val="1"/>
        <c:tickMarkSkip val="1"/>
        <c:noMultiLvlLbl val="0"/>
      </c:catAx>
      <c:valAx>
        <c:axId val="287388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17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30494</c:v>
                </c:pt>
                <c:pt idx="5">
                  <c:v>29303</c:v>
                </c:pt>
                <c:pt idx="8">
                  <c:v>27895</c:v>
                </c:pt>
                <c:pt idx="11">
                  <c:v>26822</c:v>
                </c:pt>
                <c:pt idx="14">
                  <c:v>25837</c:v>
                </c:pt>
              </c:numCache>
            </c:numRef>
          </c:val>
          <c:extLst xmlns:c16r2="http://schemas.microsoft.com/office/drawing/2015/06/chart">
            <c:ext xmlns:c16="http://schemas.microsoft.com/office/drawing/2014/chart" uri="{C3380CC4-5D6E-409C-BE32-E72D297353CC}">
              <c16:uniqueId val="{00000000-AF0B-4710-8003-F104C3F971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265</c:v>
                </c:pt>
                <c:pt idx="5">
                  <c:v>252</c:v>
                </c:pt>
                <c:pt idx="8">
                  <c:v>199</c:v>
                </c:pt>
                <c:pt idx="11">
                  <c:v>154</c:v>
                </c:pt>
                <c:pt idx="14">
                  <c:v>79</c:v>
                </c:pt>
              </c:numCache>
            </c:numRef>
          </c:val>
          <c:extLst xmlns:c16r2="http://schemas.microsoft.com/office/drawing/2015/06/chart">
            <c:ext xmlns:c16="http://schemas.microsoft.com/office/drawing/2014/chart" uri="{C3380CC4-5D6E-409C-BE32-E72D297353CC}">
              <c16:uniqueId val="{00000001-AF0B-4710-8003-F104C3F971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5492</c:v>
                </c:pt>
                <c:pt idx="5">
                  <c:v>5907</c:v>
                </c:pt>
                <c:pt idx="8">
                  <c:v>5728</c:v>
                </c:pt>
                <c:pt idx="11">
                  <c:v>5159</c:v>
                </c:pt>
                <c:pt idx="14">
                  <c:v>4350</c:v>
                </c:pt>
              </c:numCache>
            </c:numRef>
          </c:val>
          <c:extLst xmlns:c16r2="http://schemas.microsoft.com/office/drawing/2015/06/chart">
            <c:ext xmlns:c16="http://schemas.microsoft.com/office/drawing/2014/chart" uri="{C3380CC4-5D6E-409C-BE32-E72D297353CC}">
              <c16:uniqueId val="{00000002-AF0B-4710-8003-F104C3F971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F0B-4710-8003-F104C3F971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F0B-4710-8003-F104C3F971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72</c:v>
                </c:pt>
                <c:pt idx="3">
                  <c:v>24</c:v>
                </c:pt>
                <c:pt idx="6">
                  <c:v>19</c:v>
                </c:pt>
                <c:pt idx="9">
                  <c:v>101</c:v>
                </c:pt>
                <c:pt idx="12">
                  <c:v>67</c:v>
                </c:pt>
              </c:numCache>
            </c:numRef>
          </c:val>
          <c:extLst xmlns:c16r2="http://schemas.microsoft.com/office/drawing/2015/06/chart">
            <c:ext xmlns:c16="http://schemas.microsoft.com/office/drawing/2014/chart" uri="{C3380CC4-5D6E-409C-BE32-E72D297353CC}">
              <c16:uniqueId val="{00000005-AF0B-4710-8003-F104C3F971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3686</c:v>
                </c:pt>
                <c:pt idx="3">
                  <c:v>3326</c:v>
                </c:pt>
                <c:pt idx="6">
                  <c:v>3047</c:v>
                </c:pt>
                <c:pt idx="9">
                  <c:v>2930</c:v>
                </c:pt>
                <c:pt idx="12">
                  <c:v>2669</c:v>
                </c:pt>
              </c:numCache>
            </c:numRef>
          </c:val>
          <c:extLst xmlns:c16r2="http://schemas.microsoft.com/office/drawing/2015/06/chart">
            <c:ext xmlns:c16="http://schemas.microsoft.com/office/drawing/2014/chart" uri="{C3380CC4-5D6E-409C-BE32-E72D297353CC}">
              <c16:uniqueId val="{00000006-AF0B-4710-8003-F104C3F971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7-AF0B-4710-8003-F104C3F971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10713</c:v>
                </c:pt>
                <c:pt idx="3">
                  <c:v>10105</c:v>
                </c:pt>
                <c:pt idx="6">
                  <c:v>9682</c:v>
                </c:pt>
                <c:pt idx="9">
                  <c:v>9432</c:v>
                </c:pt>
                <c:pt idx="12">
                  <c:v>9224</c:v>
                </c:pt>
              </c:numCache>
            </c:numRef>
          </c:val>
          <c:extLst xmlns:c16r2="http://schemas.microsoft.com/office/drawing/2015/06/chart">
            <c:ext xmlns:c16="http://schemas.microsoft.com/office/drawing/2014/chart" uri="{C3380CC4-5D6E-409C-BE32-E72D297353CC}">
              <c16:uniqueId val="{00000008-AF0B-4710-8003-F104C3F971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F0B-4710-8003-F104C3F971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33877</c:v>
                </c:pt>
                <c:pt idx="3">
                  <c:v>32121</c:v>
                </c:pt>
                <c:pt idx="6">
                  <c:v>30093</c:v>
                </c:pt>
                <c:pt idx="9">
                  <c:v>28354</c:v>
                </c:pt>
                <c:pt idx="12">
                  <c:v>27201</c:v>
                </c:pt>
              </c:numCache>
            </c:numRef>
          </c:val>
          <c:extLst xmlns:c16r2="http://schemas.microsoft.com/office/drawing/2015/06/chart">
            <c:ext xmlns:c16="http://schemas.microsoft.com/office/drawing/2014/chart" uri="{C3380CC4-5D6E-409C-BE32-E72D297353CC}">
              <c16:uniqueId val="{0000000A-AF0B-4710-8003-F104C3F971D2}"/>
            </c:ext>
          </c:extLst>
        </c:ser>
        <c:dLbls>
          <c:showLegendKey val="0"/>
          <c:showVal val="0"/>
          <c:showCatName val="0"/>
          <c:showSerName val="0"/>
          <c:showPercent val="0"/>
          <c:showBubbleSize val="0"/>
        </c:dLbls>
        <c:gapWidth val="100"/>
        <c:overlap val="100"/>
        <c:axId val="197988736"/>
        <c:axId val="197990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12098</c:v>
                </c:pt>
                <c:pt idx="2">
                  <c:v>#N/A</c:v>
                </c:pt>
                <c:pt idx="3">
                  <c:v>#N/A</c:v>
                </c:pt>
                <c:pt idx="4">
                  <c:v>10114</c:v>
                </c:pt>
                <c:pt idx="5">
                  <c:v>#N/A</c:v>
                </c:pt>
                <c:pt idx="6">
                  <c:v>#N/A</c:v>
                </c:pt>
                <c:pt idx="7">
                  <c:v>9020</c:v>
                </c:pt>
                <c:pt idx="8">
                  <c:v>#N/A</c:v>
                </c:pt>
                <c:pt idx="9">
                  <c:v>#N/A</c:v>
                </c:pt>
                <c:pt idx="10">
                  <c:v>8681</c:v>
                </c:pt>
                <c:pt idx="11">
                  <c:v>#N/A</c:v>
                </c:pt>
                <c:pt idx="12">
                  <c:v>#N/A</c:v>
                </c:pt>
                <c:pt idx="13">
                  <c:v>8896</c:v>
                </c:pt>
                <c:pt idx="14">
                  <c:v>#N/A</c:v>
                </c:pt>
              </c:numCache>
            </c:numRef>
          </c:val>
          <c:smooth val="0"/>
          <c:extLst xmlns:c16r2="http://schemas.microsoft.com/office/drawing/2015/06/chart">
            <c:ext xmlns:c16="http://schemas.microsoft.com/office/drawing/2014/chart" uri="{C3380CC4-5D6E-409C-BE32-E72D297353CC}">
              <c16:uniqueId val="{0000000B-AF0B-4710-8003-F104C3F971D2}"/>
            </c:ext>
          </c:extLst>
        </c:ser>
        <c:dLbls>
          <c:showLegendKey val="0"/>
          <c:showVal val="0"/>
          <c:showCatName val="0"/>
          <c:showSerName val="0"/>
          <c:showPercent val="0"/>
          <c:showBubbleSize val="0"/>
        </c:dLbls>
        <c:marker val="1"/>
        <c:smooth val="0"/>
        <c:axId val="197988736"/>
        <c:axId val="197990656"/>
      </c:lineChart>
      <c:catAx>
        <c:axId val="19798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7990656"/>
        <c:crosses val="autoZero"/>
        <c:auto val="1"/>
        <c:lblAlgn val="ctr"/>
        <c:lblOffset val="100"/>
        <c:tickLblSkip val="1"/>
        <c:tickMarkSkip val="1"/>
        <c:noMultiLvlLbl val="0"/>
      </c:catAx>
      <c:valAx>
        <c:axId val="197990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98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2897</c:v>
                </c:pt>
                <c:pt idx="1">
                  <c:v>2320</c:v>
                </c:pt>
                <c:pt idx="2">
                  <c:v>1220</c:v>
                </c:pt>
              </c:numCache>
            </c:numRef>
          </c:val>
          <c:extLst xmlns:c16r2="http://schemas.microsoft.com/office/drawing/2015/06/chart">
            <c:ext xmlns:c16="http://schemas.microsoft.com/office/drawing/2014/chart" uri="{C3380CC4-5D6E-409C-BE32-E72D297353CC}">
              <c16:uniqueId val="{00000000-F780-4295-8BB1-C095671886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688</c:v>
                </c:pt>
                <c:pt idx="1">
                  <c:v>601</c:v>
                </c:pt>
                <c:pt idx="2">
                  <c:v>640</c:v>
                </c:pt>
              </c:numCache>
            </c:numRef>
          </c:val>
          <c:extLst xmlns:c16r2="http://schemas.microsoft.com/office/drawing/2015/06/chart">
            <c:ext xmlns:c16="http://schemas.microsoft.com/office/drawing/2014/chart" uri="{C3380CC4-5D6E-409C-BE32-E72D297353CC}">
              <c16:uniqueId val="{00000001-F780-4295-8BB1-C095671886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5841</c:v>
                </c:pt>
                <c:pt idx="1">
                  <c:v>5739</c:v>
                </c:pt>
                <c:pt idx="2">
                  <c:v>5614</c:v>
                </c:pt>
              </c:numCache>
            </c:numRef>
          </c:val>
          <c:extLst xmlns:c16r2="http://schemas.microsoft.com/office/drawing/2015/06/chart">
            <c:ext xmlns:c16="http://schemas.microsoft.com/office/drawing/2014/chart" uri="{C3380CC4-5D6E-409C-BE32-E72D297353CC}">
              <c16:uniqueId val="{00000002-F780-4295-8BB1-C0956718863E}"/>
            </c:ext>
          </c:extLst>
        </c:ser>
        <c:dLbls>
          <c:showLegendKey val="0"/>
          <c:showVal val="0"/>
          <c:showCatName val="0"/>
          <c:showSerName val="0"/>
          <c:showPercent val="0"/>
          <c:showBubbleSize val="0"/>
        </c:dLbls>
        <c:gapWidth val="120"/>
        <c:overlap val="100"/>
        <c:axId val="287834112"/>
        <c:axId val="287835648"/>
      </c:barChart>
      <c:catAx>
        <c:axId val="28783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7835648"/>
        <c:crosses val="autoZero"/>
        <c:auto val="1"/>
        <c:lblAlgn val="ctr"/>
        <c:lblOffset val="100"/>
        <c:tickLblSkip val="1"/>
        <c:tickMarkSkip val="1"/>
        <c:noMultiLvlLbl val="0"/>
      </c:catAx>
      <c:valAx>
        <c:axId val="287835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783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{809F3E52-706D-4690-8C2B-5AE7CD1765F9}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C8B-4142-A6AA-60C626E02ED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{D079CFCA-4665-4A09-B7A6-42183A7691C5}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8B-4142-A6AA-60C626E02ED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{C0EDB8F6-81D2-491D-848A-C7C7AC84DB73}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8B-4142-A6AA-60C626E02ED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{25A74C2D-99F6-4F8E-B790-67F2CFFB3062}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8B-4142-A6AA-60C626E02ED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{47AD40E9-F746-49A3-8985-F02FE556A0AC}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8B-4142-A6AA-60C626E02ED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{CD9D2F66-85D8-4F1E-AE5E-BE11962A4B3A}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C8B-4142-A6AA-60C626E02ED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{CB4864BA-F899-489C-8DE8-05A2AFDF65D3}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C8B-4142-A6AA-60C626E02ED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{A8C0953D-7348-4F5B-B956-AF94EA50078D}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C8B-4142-A6AA-60C626E02ED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{D59E0FAC-41FA-46CE-8993-359D192D9D93}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C8B-4142-A6AA-60C626E02E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54.6</c:v>
                </c:pt>
                <c:pt idx="16">
                  <c:v>56.4</c:v>
                </c:pt>
                <c:pt idx="24">
                  <c:v>58</c:v>
                </c:pt>
                <c:pt idx="32">
                  <c:v>59.4</c:v>
                </c:pt>
              </c:numCache>
            </c:numRef>
          </c:xVal>
          <c:yVal>
            <c:numRef>
              <c:f>公会計指標分析・財政指標組合せ分析表!$BP$51:$DC$51</c:f>
              <c:numCache>
                <c:formatCode>#,##0.0;"▲ "#,##0.0</c:formatCode>
                <c:ptCount val="40"/>
                <c:pt idx="8">
                  <c:v>95</c:v>
                </c:pt>
                <c:pt idx="16">
                  <c:v>87.3</c:v>
                </c:pt>
                <c:pt idx="24">
                  <c:v>88.1</c:v>
                </c:pt>
                <c:pt idx="32">
                  <c:v>92</c:v>
                </c:pt>
              </c:numCache>
            </c:numRef>
          </c:yVal>
          <c:smooth val="0"/>
          <c:extLst xmlns:c16r2="http://schemas.microsoft.com/office/drawing/2015/06/chart">
            <c:ext xmlns:c16="http://schemas.microsoft.com/office/drawing/2014/chart" uri="{C3380CC4-5D6E-409C-BE32-E72D297353CC}">
              <c16:uniqueId val="{00000009-7C8B-4142-A6AA-60C626E02ED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{AF84BC13-3F71-4412-BFED-CE60F43BE2A9}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C8B-4142-A6AA-60C626E02ED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{D52EF838-8BCD-4F59-B264-CDEAC2A46796}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8B-4142-A6AA-60C626E02ED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{69E83467-CC10-4EF1-9579-4DDEE3DBD9B5}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8B-4142-A6AA-60C626E02ED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{83772EE8-EFEE-434B-A215-906305537405}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8B-4142-A6AA-60C626E02ED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{7F0D6FE7-2A95-443A-8D90-FC08DE3F8374}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8B-4142-A6AA-60C626E02ED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{EDDDF153-D552-4C17-811E-D44EBD8A4EFC}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C8B-4142-A6AA-60C626E02ED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{08BDB299-25A1-4552-9FF1-D8014603E40A}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C8B-4142-A6AA-60C626E02ED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{F01765A8-E836-4DA7-A44B-66D481D41A10}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C8B-4142-A6AA-60C626E02ED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{70193FF7-FF85-4B65-A70D-E5D551628AF1}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C8B-4142-A6AA-60C626E02E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7C8B-4142-A6AA-60C626E02ED8}"/>
            </c:ext>
          </c:extLst>
        </c:ser>
        <c:dLbls>
          <c:showLegendKey val="0"/>
          <c:showVal val="1"/>
          <c:showCatName val="0"/>
          <c:showSerName val="0"/>
          <c:showPercent val="0"/>
          <c:showBubbleSize val="0"/>
        </c:dLbls>
        <c:axId val="288887168"/>
        <c:axId val="288889088"/>
      </c:scatterChart>
      <c:valAx>
        <c:axId val="288887168"/>
        <c:scaling>
          <c:orientation val="minMax"/>
          <c:max val="61.2"/>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8889088"/>
        <c:crosses val="autoZero"/>
        <c:crossBetween val="midCat"/>
      </c:valAx>
      <c:valAx>
        <c:axId val="288889088"/>
        <c:scaling>
          <c:orientation val="minMax"/>
          <c:max val="103"/>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8887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{59A0B39D-266D-4FCF-B3FD-C28088B2C2F7}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589-4005-9343-9C7BEA1FF86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{A9F003D4-6207-43C9-9157-7ED65A1BA16F}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89-4005-9343-9C7BEA1FF86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{D272094F-EE6E-4707-898C-78C68003B9A5}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89-4005-9343-9C7BEA1FF86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{1DFD856A-B623-4956-922C-4F4A640A04B8}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89-4005-9343-9C7BEA1FF86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{706AC90E-714C-4FFA-A9F1-F5B3FB8D47FD}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89-4005-9343-9C7BEA1FF86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{E474F746-579B-4C48-A4D6-4B17A5DC07B6}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589-4005-9343-9C7BEA1FF86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{5F39612A-DE2A-4F0B-98B9-00060CA08ACD}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589-4005-9343-9C7BEA1FF86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{F9839D7C-8E98-476E-827F-6403EE67EEAE}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589-4005-9343-9C7BEA1FF86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{0F074B20-32E3-4CFD-9C50-54FD728FAB49}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589-4005-9343-9C7BEA1FF8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12.9</c:v>
                </c:pt>
                <c:pt idx="16">
                  <c:v>13.2</c:v>
                </c:pt>
                <c:pt idx="24">
                  <c:v>13.7</c:v>
                </c:pt>
                <c:pt idx="32">
                  <c:v>14.2</c:v>
                </c:pt>
              </c:numCache>
            </c:numRef>
          </c:xVal>
          <c:yVal>
            <c:numRef>
              <c:f>公会計指標分析・財政指標組合せ分析表!$BP$73:$DC$73</c:f>
              <c:numCache>
                <c:formatCode>#,##0.0;"▲ "#,##0.0</c:formatCode>
                <c:ptCount val="40"/>
                <c:pt idx="0">
                  <c:v>109.1</c:v>
                </c:pt>
                <c:pt idx="8">
                  <c:v>95</c:v>
                </c:pt>
                <c:pt idx="16">
                  <c:v>87.3</c:v>
                </c:pt>
                <c:pt idx="24">
                  <c:v>88.1</c:v>
                </c:pt>
                <c:pt idx="32">
                  <c:v>92</c:v>
                </c:pt>
              </c:numCache>
            </c:numRef>
          </c:yVal>
          <c:smooth val="0"/>
          <c:extLst xmlns:c16r2="http://schemas.microsoft.com/office/drawing/2015/06/chart">
            <c:ext xmlns:c16="http://schemas.microsoft.com/office/drawing/2014/chart" uri="{C3380CC4-5D6E-409C-BE32-E72D297353CC}">
              <c16:uniqueId val="{00000009-4589-4005-9343-9C7BEA1FF8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{31A17514-113C-40DD-A1C0-0981ED85A303}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589-4005-9343-9C7BEA1FF86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{0C138D84-A227-47D2-9680-5247C7F38EF7}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89-4005-9343-9C7BEA1FF86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{A8A8CF61-A875-44E5-8BBE-33797C982F8C}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89-4005-9343-9C7BEA1FF86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{9B7E77FC-D88C-41D9-88A7-17625A483FCE}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89-4005-9343-9C7BEA1FF86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{C7B43D66-29AA-41A7-AAF9-118E390707DD}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89-4005-9343-9C7BEA1FF86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{6E94B94D-7FFD-4073-90E6-61CD54A2B27A}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589-4005-9343-9C7BEA1FF86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{CD061B73-B181-4418-B4A7-5F6B327EBAE1}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589-4005-9343-9C7BEA1FF86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{668CF239-8F08-4F30-A67A-ADB33EDE700F}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589-4005-9343-9C7BEA1FF86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{86E880CF-2C3F-4FF3-B9A3-D52CB56D26BF}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589-4005-9343-9C7BEA1FF8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4589-4005-9343-9C7BEA1FF861}"/>
            </c:ext>
          </c:extLst>
        </c:ser>
        <c:dLbls>
          <c:showLegendKey val="0"/>
          <c:showVal val="1"/>
          <c:showCatName val="0"/>
          <c:showSerName val="0"/>
          <c:showPercent val="0"/>
          <c:showBubbleSize val="0"/>
        </c:dLbls>
        <c:axId val="288841088"/>
        <c:axId val="288941568"/>
      </c:scatterChart>
      <c:valAx>
        <c:axId val="288841088"/>
        <c:scaling>
          <c:orientation val="minMax"/>
          <c:max val="14.6"/>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8941568"/>
        <c:crosses val="autoZero"/>
        <c:crossBetween val="midCat"/>
      </c:valAx>
      <c:valAx>
        <c:axId val="288941568"/>
        <c:scaling>
          <c:orientation val="minMax"/>
          <c:max val="12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88410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過去に実施した大型建設事業に係る地方債の元金償還により高い水準ではあるものの、これまで実施した繰上償還の効果により元利償還金は減少している。算入公債費等も減少したため、実質公債費比率の分子は減少した。今後の新発債については、算入率が高い地方債借入に努め、実質公債費比率の分子の増加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基準財政需要額算入見込額及び充当可能基金の減少により充当可能財源等（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）は減少し、一般会計等に係る地方債の現在高の減少及び公営企業債等繰入見込額の減少に伴い将来負担額（</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）も減少した。（</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）の減少値が（</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の減少値を下回るため、将来負担比率の分子が前年度よりも増加した。今後も公共施設の更新や統廃合を計画的に進めつつ、新発債借入は基準財政需要額算入率が高い地方債の借入に努めることで、将来負担比率の分子の減少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広島県安芸高田市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普通交付税の合併特例加算の段階的縮減による歳入財源不足のため、財政調整基金の取り崩しを行った。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財政健全化のための対策を確実に行い、収支が黒字で安定するよう適切に運用する。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安芸高田市地域振興基金：市民の連携の強化と地域振興のための事業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安芸高田市過疎地域自立促進基金：過疎地域自立促進特別措置法に規定する過疎地域自立促進のための事業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安芸高田市有住宅管理運営基金：安芸高田市有住宅の管理運営の経費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安芸高田市地域福祉基金：市民の健康と福祉の増進を図り、保健福祉施策を推進する経費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安芸高田市光ネットワーク設備管理運営基金：安芸高田市光ネットワーク設備の管理運営の経費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普通交付税の合併特例加算の段階的縮減による歳入財源不足のため、その他特定目的基金の取り崩し行った。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過疎ソフト債基金分の積立を行い、インフラ施設の更新等の多額の経費が必要な事業や、移住・定住を推進する事業など、今後の重要施策を適時に安定して行うことができるよう、適切に運用する。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普通交付税の合併特例加算の段階的縮減による歳入財源不足、平成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月豪雨災害に伴う災害応急・復旧事業の財源に充てるため、財政調整基金の取り崩しを行った。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財政健全化のための対策を確実に行い、取崩し額の抑制と積立金による基金残高の増額に取り組み、収支が黒字で安定するよう適切に運用する。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臨時財政対策債の繰上償還のため、取り崩しを行った。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財政健全化を図るため、計画的な繰上償還を行えるよう適切に運用する。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28,808
28,141
537.75
22,030,271
21,197,908
203,919
12,650,524
26,170,692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減価償却が進行した結果、前年度に比べて増加した。公共施設等総合管理計画に基づき、老朽化した施設について計画的な予防保全による長寿命化を進めるなど、公共施設等の適正管理に努める。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9" name="楕円 78"/>
        <xdr:cNvSpPr/>
      </xdr:nvSpPr>
      <xdr:spPr>
        <a:xfrm>
          <a:off x="47117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55897</xdr:rowOff>
    </xdr:from>
    <xdr:ext cx="405111" cy="259045"/>
    <xdr:sp macro="" textlink="">
      <xdr:nvSpPr>
        <xdr:cNvPr id="80" name="有形固定資産減価償却率該当値テキスト"/>
        <xdr:cNvSpPr txBox="1"/>
      </xdr:nvSpPr>
      <xdr:spPr>
        <a:xfrm>
          <a:off x="4813300"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102658</xdr:rowOff>
    </xdr:from>
    <xdr:to>
      <xdr:col>19</xdr:col>
      <xdr:colOff>187325</xdr:colOff>
      <xdr:row>31</xdr:row>
      <xdr:rowOff>32808</xdr:rowOff>
    </xdr:to>
    <xdr:sp macro="" textlink="">
      <xdr:nvSpPr>
        <xdr:cNvPr id="81" name="楕円 80"/>
        <xdr:cNvSpPr/>
      </xdr:nvSpPr>
      <xdr:spPr>
        <a:xfrm>
          <a:off x="4000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128270</xdr:rowOff>
    </xdr:from>
    <xdr:to>
      <xdr:col>23</xdr:col>
      <xdr:colOff>85725</xdr:colOff>
      <xdr:row>30</xdr:row>
      <xdr:rowOff>153458</xdr:rowOff>
    </xdr:to>
    <xdr:cxnSp macro="">
      <xdr:nvCxnSpPr>
        <xdr:cNvPr id="82" name="直線コネクタ 81"/>
        <xdr:cNvCxnSpPr/>
      </xdr:nvCxnSpPr>
      <xdr:spPr>
        <a:xfrm flipV="1">
          <a:off x="4051300" y="6043295"/>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3" name="楕円 82"/>
        <xdr:cNvSpPr/>
      </xdr:nvSpPr>
      <xdr:spPr>
        <a:xfrm>
          <a:off x="3238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153458</xdr:rowOff>
    </xdr:from>
    <xdr:to>
      <xdr:col>19</xdr:col>
      <xdr:colOff>136525</xdr:colOff>
      <xdr:row>31</xdr:row>
      <xdr:rowOff>10795</xdr:rowOff>
    </xdr:to>
    <xdr:cxnSp macro="">
      <xdr:nvCxnSpPr>
        <xdr:cNvPr id="84" name="直線コネクタ 83"/>
        <xdr:cNvCxnSpPr/>
      </xdr:nvCxnSpPr>
      <xdr:spPr>
        <a:xfrm flipV="1">
          <a:off x="3289300" y="6068483"/>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163830</xdr:rowOff>
    </xdr:from>
    <xdr:to>
      <xdr:col>11</xdr:col>
      <xdr:colOff>187325</xdr:colOff>
      <xdr:row>31</xdr:row>
      <xdr:rowOff>93980</xdr:rowOff>
    </xdr:to>
    <xdr:sp macro="" textlink="">
      <xdr:nvSpPr>
        <xdr:cNvPr id="85" name="楕円 84"/>
        <xdr:cNvSpPr/>
      </xdr:nvSpPr>
      <xdr:spPr>
        <a:xfrm>
          <a:off x="2476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10795</xdr:rowOff>
    </xdr:from>
    <xdr:to>
      <xdr:col>15</xdr:col>
      <xdr:colOff>136525</xdr:colOff>
      <xdr:row>31</xdr:row>
      <xdr:rowOff>43180</xdr:rowOff>
    </xdr:to>
    <xdr:cxnSp macro="">
      <xdr:nvCxnSpPr>
        <xdr:cNvPr id="86" name="直線コネクタ 85"/>
        <xdr:cNvCxnSpPr/>
      </xdr:nvCxnSpPr>
      <xdr:spPr>
        <a:xfrm flipV="1">
          <a:off x="2527300" y="609727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23935</xdr:rowOff>
    </xdr:from>
    <xdr:ext cx="405111" cy="259045"/>
    <xdr:sp macro="" textlink="">
      <xdr:nvSpPr>
        <xdr:cNvPr id="90" name="n_1mainValue有形固定資産減価償却率"/>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91" name="n_2mainValue有形固定資産減価償却率"/>
        <xdr:cNvSpPr txBox="1"/>
      </xdr:nvSpPr>
      <xdr:spPr>
        <a:xfrm>
          <a:off x="3086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110507</xdr:rowOff>
    </xdr:from>
    <xdr:ext cx="405111" cy="259045"/>
    <xdr:sp macro="" textlink="">
      <xdr:nvSpPr>
        <xdr:cNvPr id="92" name="n_3mainValue有形固定資産減価償却率"/>
        <xdr:cNvSpPr txBox="1"/>
      </xdr:nvSpPr>
      <xdr:spPr>
        <a:xfrm>
          <a:off x="2324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業務活動収支額の減少率が</a:t>
          </a:r>
          <a:r>
            <a:rPr kumimoji="1" lang="ja-JP" altLang="en-US" sz="1050">
              <a:solidFill>
                <a:schemeClr val="dk1"/>
              </a:solidFill>
              <a:effectLst/>
              <a:latin typeface="+mn-lt"/>
              <a:ea typeface="+mn-ea"/>
              <a:cs typeface="+mn-cs"/>
            </a:rPr>
            <a:t>地方債残高の減少率を</a:t>
          </a:r>
          <a:r>
            <a:rPr kumimoji="1" lang="ja-JP" altLang="ja-JP" sz="1050">
              <a:solidFill>
                <a:schemeClr val="dk1"/>
              </a:solidFill>
              <a:effectLst/>
              <a:latin typeface="+mn-lt"/>
              <a:ea typeface="+mn-ea"/>
              <a:cs typeface="+mn-cs"/>
            </a:rPr>
            <a:t>上回ったため、前年度に比べて償還可能</a:t>
          </a:r>
          <a:r>
            <a:rPr kumimoji="1" lang="ja-JP" altLang="en-US" sz="1050">
              <a:solidFill>
                <a:schemeClr val="dk1"/>
              </a:solidFill>
              <a:effectLst/>
              <a:latin typeface="+mn-lt"/>
              <a:ea typeface="+mn-ea"/>
              <a:cs typeface="+mn-cs"/>
            </a:rPr>
            <a:t>比率</a:t>
          </a:r>
          <a:r>
            <a:rPr kumimoji="1" lang="ja-JP" altLang="ja-JP" sz="1050">
              <a:solidFill>
                <a:schemeClr val="dk1"/>
              </a:solidFill>
              <a:effectLst/>
              <a:latin typeface="+mn-lt"/>
              <a:ea typeface="+mn-ea"/>
              <a:cs typeface="+mn-cs"/>
            </a:rPr>
            <a:t>が</a:t>
          </a:r>
          <a:r>
            <a:rPr kumimoji="1" lang="ja-JP" altLang="en-US" sz="1050">
              <a:solidFill>
                <a:schemeClr val="dk1"/>
              </a:solidFill>
              <a:effectLst/>
              <a:latin typeface="+mn-lt"/>
              <a:ea typeface="+mn-ea"/>
              <a:cs typeface="+mn-cs"/>
            </a:rPr>
            <a:t>上昇した</a:t>
          </a:r>
          <a:r>
            <a:rPr kumimoji="1" lang="ja-JP" altLang="ja-JP" sz="1050">
              <a:solidFill>
                <a:schemeClr val="dk1"/>
              </a:solidFill>
              <a:effectLst/>
              <a:latin typeface="+mn-lt"/>
              <a:ea typeface="+mn-ea"/>
              <a:cs typeface="+mn-cs"/>
            </a:rPr>
            <a:t>。業務活動収支の減少は</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普通交付税の合併特例加算の段階的縮減</a:t>
          </a:r>
          <a:r>
            <a:rPr kumimoji="1" lang="ja-JP" altLang="en-US" sz="1050">
              <a:solidFill>
                <a:schemeClr val="dk1"/>
              </a:solidFill>
              <a:effectLst/>
              <a:latin typeface="+mn-lt"/>
              <a:ea typeface="+mn-ea"/>
              <a:cs typeface="+mn-cs"/>
            </a:rPr>
            <a:t>による業務収入の</a:t>
          </a:r>
          <a:r>
            <a:rPr kumimoji="1" lang="ja-JP" altLang="ja-JP" sz="1050">
              <a:solidFill>
                <a:schemeClr val="dk1"/>
              </a:solidFill>
              <a:effectLst/>
              <a:latin typeface="+mn-lt"/>
              <a:ea typeface="+mn-ea"/>
              <a:cs typeface="+mn-cs"/>
            </a:rPr>
            <a:t>減少</a:t>
          </a:r>
          <a:r>
            <a:rPr kumimoji="1" lang="ja-JP" altLang="en-US" sz="1050">
              <a:solidFill>
                <a:schemeClr val="dk1"/>
              </a:solidFill>
              <a:effectLst/>
              <a:latin typeface="+mn-lt"/>
              <a:ea typeface="+mn-ea"/>
              <a:cs typeface="+mn-cs"/>
            </a:rPr>
            <a:t>と、臨時的支出である、災害復旧費の増大に</a:t>
          </a:r>
          <a:r>
            <a:rPr kumimoji="1" lang="ja-JP" altLang="ja-JP" sz="1050">
              <a:solidFill>
                <a:schemeClr val="dk1"/>
              </a:solidFill>
              <a:effectLst/>
              <a:latin typeface="+mn-lt"/>
              <a:ea typeface="+mn-ea"/>
              <a:cs typeface="+mn-cs"/>
            </a:rPr>
            <a:t>よるものである。地方債残高を確実に減少させつつ、施設保有量の適正化への取組及び事業見直しなど</a:t>
          </a:r>
          <a:r>
            <a:rPr kumimoji="1" lang="ja-JP" altLang="en-US" sz="1050">
              <a:solidFill>
                <a:schemeClr val="dk1"/>
              </a:solidFill>
              <a:effectLst/>
              <a:latin typeface="+mn-lt"/>
              <a:ea typeface="+mn-ea"/>
              <a:cs typeface="+mn-cs"/>
            </a:rPr>
            <a:t>業務支出を減少させ、上昇抑制に</a:t>
          </a:r>
          <a:r>
            <a:rPr kumimoji="1" lang="ja-JP" altLang="ja-JP" sz="1050">
              <a:solidFill>
                <a:schemeClr val="dk1"/>
              </a:solidFill>
              <a:effectLst/>
              <a:latin typeface="+mn-lt"/>
              <a:ea typeface="+mn-ea"/>
              <a:cs typeface="+mn-cs"/>
            </a:rPr>
            <a:t>努める。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170579</xdr:rowOff>
    </xdr:from>
    <xdr:to>
      <xdr:col>76</xdr:col>
      <xdr:colOff>73025</xdr:colOff>
      <xdr:row>30</xdr:row>
      <xdr:rowOff>100729</xdr:rowOff>
    </xdr:to>
    <xdr:sp macro="" textlink="">
      <xdr:nvSpPr>
        <xdr:cNvPr id="136" name="楕円 135"/>
        <xdr:cNvSpPr/>
      </xdr:nvSpPr>
      <xdr:spPr>
        <a:xfrm>
          <a:off x="14744700" y="591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22006</xdr:rowOff>
    </xdr:from>
    <xdr:ext cx="469744" cy="259045"/>
    <xdr:sp macro="" textlink="">
      <xdr:nvSpPr>
        <xdr:cNvPr id="137" name="債務償還比率該当値テキスト"/>
        <xdr:cNvSpPr txBox="1"/>
      </xdr:nvSpPr>
      <xdr:spPr>
        <a:xfrm>
          <a:off x="14846300" y="576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36757</xdr:rowOff>
    </xdr:from>
    <xdr:to>
      <xdr:col>72</xdr:col>
      <xdr:colOff>123825</xdr:colOff>
      <xdr:row>30</xdr:row>
      <xdr:rowOff>138357</xdr:rowOff>
    </xdr:to>
    <xdr:sp macro="" textlink="">
      <xdr:nvSpPr>
        <xdr:cNvPr id="138" name="楕円 137"/>
        <xdr:cNvSpPr/>
      </xdr:nvSpPr>
      <xdr:spPr>
        <a:xfrm>
          <a:off x="14033500" y="59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49929</xdr:rowOff>
    </xdr:from>
    <xdr:to>
      <xdr:col>76</xdr:col>
      <xdr:colOff>22225</xdr:colOff>
      <xdr:row>30</xdr:row>
      <xdr:rowOff>87557</xdr:rowOff>
    </xdr:to>
    <xdr:cxnSp macro="">
      <xdr:nvCxnSpPr>
        <xdr:cNvPr id="139" name="直線コネクタ 138"/>
        <xdr:cNvCxnSpPr/>
      </xdr:nvCxnSpPr>
      <xdr:spPr>
        <a:xfrm flipV="1">
          <a:off x="14084300" y="5964954"/>
          <a:ext cx="711200" cy="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154884</xdr:rowOff>
    </xdr:from>
    <xdr:ext cx="469744" cy="259045"/>
    <xdr:sp macro="" textlink="">
      <xdr:nvSpPr>
        <xdr:cNvPr id="141" name="n_1mainValue債務償還比率"/>
        <xdr:cNvSpPr txBox="1"/>
      </xdr:nvSpPr>
      <xdr:spPr>
        <a:xfrm>
          <a:off x="13836727" y="572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28,808
28,141
537.75
22,030,271
21,197,908
203,919
12,650,524
26,170,692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61323</xdr:rowOff>
    </xdr:from>
    <xdr:to>
      <xdr:col>24</xdr:col>
      <xdr:colOff>114300</xdr:colOff>
      <xdr:row>36</xdr:row>
      <xdr:rowOff>162923</xdr:rowOff>
    </xdr:to>
    <xdr:sp macro="" textlink="">
      <xdr:nvSpPr>
        <xdr:cNvPr id="72" name="楕円 71"/>
        <xdr:cNvSpPr/>
      </xdr:nvSpPr>
      <xdr:spPr>
        <a:xfrm>
          <a:off x="45847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84200</xdr:rowOff>
    </xdr:from>
    <xdr:ext cx="405111" cy="259045"/>
    <xdr:sp macro="" textlink="">
      <xdr:nvSpPr>
        <xdr:cNvPr id="73" name="【道路】&#10;有形固定資産減価償却率該当値テキスト"/>
        <xdr:cNvSpPr txBox="1"/>
      </xdr:nvSpPr>
      <xdr:spPr>
        <a:xfrm>
          <a:off x="4673600" y="608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84183</xdr:rowOff>
    </xdr:from>
    <xdr:to>
      <xdr:col>20</xdr:col>
      <xdr:colOff>38100</xdr:colOff>
      <xdr:row>37</xdr:row>
      <xdr:rowOff>14333</xdr:rowOff>
    </xdr:to>
    <xdr:sp macro="" textlink="">
      <xdr:nvSpPr>
        <xdr:cNvPr id="74" name="楕円 73"/>
        <xdr:cNvSpPr/>
      </xdr:nvSpPr>
      <xdr:spPr>
        <a:xfrm>
          <a:off x="3746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112123</xdr:rowOff>
    </xdr:from>
    <xdr:to>
      <xdr:col>24</xdr:col>
      <xdr:colOff>63500</xdr:colOff>
      <xdr:row>36</xdr:row>
      <xdr:rowOff>134983</xdr:rowOff>
    </xdr:to>
    <xdr:cxnSp macro="">
      <xdr:nvCxnSpPr>
        <xdr:cNvPr id="75" name="直線コネクタ 74"/>
        <xdr:cNvCxnSpPr/>
      </xdr:nvCxnSpPr>
      <xdr:spPr>
        <a:xfrm flipV="1">
          <a:off x="3797300" y="628432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108676</xdr:rowOff>
    </xdr:from>
    <xdr:to>
      <xdr:col>15</xdr:col>
      <xdr:colOff>101600</xdr:colOff>
      <xdr:row>37</xdr:row>
      <xdr:rowOff>38826</xdr:rowOff>
    </xdr:to>
    <xdr:sp macro="" textlink="">
      <xdr:nvSpPr>
        <xdr:cNvPr id="76" name="楕円 75"/>
        <xdr:cNvSpPr/>
      </xdr:nvSpPr>
      <xdr:spPr>
        <a:xfrm>
          <a:off x="2857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134983</xdr:rowOff>
    </xdr:from>
    <xdr:to>
      <xdr:col>19</xdr:col>
      <xdr:colOff>177800</xdr:colOff>
      <xdr:row>36</xdr:row>
      <xdr:rowOff>159476</xdr:rowOff>
    </xdr:to>
    <xdr:cxnSp macro="">
      <xdr:nvCxnSpPr>
        <xdr:cNvPr id="77" name="直線コネクタ 76"/>
        <xdr:cNvCxnSpPr/>
      </xdr:nvCxnSpPr>
      <xdr:spPr>
        <a:xfrm flipV="1">
          <a:off x="2908300" y="630718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134801</xdr:rowOff>
    </xdr:from>
    <xdr:to>
      <xdr:col>10</xdr:col>
      <xdr:colOff>165100</xdr:colOff>
      <xdr:row>37</xdr:row>
      <xdr:rowOff>64951</xdr:rowOff>
    </xdr:to>
    <xdr:sp macro="" textlink="">
      <xdr:nvSpPr>
        <xdr:cNvPr id="78" name="楕円 77"/>
        <xdr:cNvSpPr/>
      </xdr:nvSpPr>
      <xdr:spPr>
        <a:xfrm>
          <a:off x="1968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159476</xdr:rowOff>
    </xdr:from>
    <xdr:to>
      <xdr:col>15</xdr:col>
      <xdr:colOff>50800</xdr:colOff>
      <xdr:row>37</xdr:row>
      <xdr:rowOff>14151</xdr:rowOff>
    </xdr:to>
    <xdr:cxnSp macro="">
      <xdr:nvCxnSpPr>
        <xdr:cNvPr id="79" name="直線コネクタ 78"/>
        <xdr:cNvCxnSpPr/>
      </xdr:nvCxnSpPr>
      <xdr:spPr>
        <a:xfrm flipV="1">
          <a:off x="2019300" y="63316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0"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30860</xdr:rowOff>
    </xdr:from>
    <xdr:ext cx="405111" cy="259045"/>
    <xdr:sp macro="" textlink="">
      <xdr:nvSpPr>
        <xdr:cNvPr id="83" name="n_1mainValue【道路】&#10;有形固定資産減価償却率"/>
        <xdr:cNvSpPr txBox="1"/>
      </xdr:nvSpPr>
      <xdr:spPr>
        <a:xfrm>
          <a:off x="35820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29953</xdr:rowOff>
    </xdr:from>
    <xdr:ext cx="405111" cy="259045"/>
    <xdr:sp macro="" textlink="">
      <xdr:nvSpPr>
        <xdr:cNvPr id="84" name="n_2mainValue【道路】&#10;有形固定資産減価償却率"/>
        <xdr:cNvSpPr txBox="1"/>
      </xdr:nvSpPr>
      <xdr:spPr>
        <a:xfrm>
          <a:off x="2705744" y="637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81478</xdr:rowOff>
    </xdr:from>
    <xdr:ext cx="405111" cy="259045"/>
    <xdr:sp macro="" textlink="">
      <xdr:nvSpPr>
        <xdr:cNvPr id="85" name="n_3mainValue【道路】&#10;有形固定資産減価償却率"/>
        <xdr:cNvSpPr txBox="1"/>
      </xdr:nvSpPr>
      <xdr:spPr>
        <a:xfrm>
          <a:off x="1816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4"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142596</xdr:rowOff>
    </xdr:from>
    <xdr:to>
      <xdr:col>55</xdr:col>
      <xdr:colOff>50800</xdr:colOff>
      <xdr:row>37</xdr:row>
      <xdr:rowOff>72746</xdr:rowOff>
    </xdr:to>
    <xdr:sp macro="" textlink="">
      <xdr:nvSpPr>
        <xdr:cNvPr id="124" name="楕円 123"/>
        <xdr:cNvSpPr/>
      </xdr:nvSpPr>
      <xdr:spPr>
        <a:xfrm>
          <a:off x="10426700" y="63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165473</xdr:rowOff>
    </xdr:from>
    <xdr:ext cx="534377" cy="259045"/>
    <xdr:sp macro="" textlink="">
      <xdr:nvSpPr>
        <xdr:cNvPr id="125" name="【道路】&#10;一人当たり延長該当値テキスト"/>
        <xdr:cNvSpPr txBox="1"/>
      </xdr:nvSpPr>
      <xdr:spPr>
        <a:xfrm>
          <a:off x="10515600" y="61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160064</xdr:rowOff>
    </xdr:from>
    <xdr:to>
      <xdr:col>50</xdr:col>
      <xdr:colOff>165100</xdr:colOff>
      <xdr:row>37</xdr:row>
      <xdr:rowOff>90214</xdr:rowOff>
    </xdr:to>
    <xdr:sp macro="" textlink="">
      <xdr:nvSpPr>
        <xdr:cNvPr id="126" name="楕円 125"/>
        <xdr:cNvSpPr/>
      </xdr:nvSpPr>
      <xdr:spPr>
        <a:xfrm>
          <a:off x="9588500" y="63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21946</xdr:rowOff>
    </xdr:from>
    <xdr:to>
      <xdr:col>55</xdr:col>
      <xdr:colOff>0</xdr:colOff>
      <xdr:row>37</xdr:row>
      <xdr:rowOff>39414</xdr:rowOff>
    </xdr:to>
    <xdr:cxnSp macro="">
      <xdr:nvCxnSpPr>
        <xdr:cNvPr id="127" name="直線コネクタ 126"/>
        <xdr:cNvCxnSpPr/>
      </xdr:nvCxnSpPr>
      <xdr:spPr>
        <a:xfrm flipV="1">
          <a:off x="9639300" y="6365596"/>
          <a:ext cx="838200" cy="1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3359</xdr:rowOff>
    </xdr:from>
    <xdr:to>
      <xdr:col>46</xdr:col>
      <xdr:colOff>38100</xdr:colOff>
      <xdr:row>37</xdr:row>
      <xdr:rowOff>104959</xdr:rowOff>
    </xdr:to>
    <xdr:sp macro="" textlink="">
      <xdr:nvSpPr>
        <xdr:cNvPr id="128" name="楕円 127"/>
        <xdr:cNvSpPr/>
      </xdr:nvSpPr>
      <xdr:spPr>
        <a:xfrm>
          <a:off x="8699500" y="634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39414</xdr:rowOff>
    </xdr:from>
    <xdr:to>
      <xdr:col>50</xdr:col>
      <xdr:colOff>114300</xdr:colOff>
      <xdr:row>37</xdr:row>
      <xdr:rowOff>54159</xdr:rowOff>
    </xdr:to>
    <xdr:cxnSp macro="">
      <xdr:nvCxnSpPr>
        <xdr:cNvPr id="129" name="直線コネクタ 128"/>
        <xdr:cNvCxnSpPr/>
      </xdr:nvCxnSpPr>
      <xdr:spPr>
        <a:xfrm flipV="1">
          <a:off x="8750300" y="6383064"/>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14484</xdr:rowOff>
    </xdr:from>
    <xdr:to>
      <xdr:col>41</xdr:col>
      <xdr:colOff>101600</xdr:colOff>
      <xdr:row>37</xdr:row>
      <xdr:rowOff>116084</xdr:rowOff>
    </xdr:to>
    <xdr:sp macro="" textlink="">
      <xdr:nvSpPr>
        <xdr:cNvPr id="130" name="楕円 129"/>
        <xdr:cNvSpPr/>
      </xdr:nvSpPr>
      <xdr:spPr>
        <a:xfrm>
          <a:off x="7810500" y="635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54159</xdr:rowOff>
    </xdr:from>
    <xdr:to>
      <xdr:col>45</xdr:col>
      <xdr:colOff>177800</xdr:colOff>
      <xdr:row>37</xdr:row>
      <xdr:rowOff>65284</xdr:rowOff>
    </xdr:to>
    <xdr:cxnSp macro="">
      <xdr:nvCxnSpPr>
        <xdr:cNvPr id="131" name="直線コネクタ 130"/>
        <xdr:cNvCxnSpPr/>
      </xdr:nvCxnSpPr>
      <xdr:spPr>
        <a:xfrm flipV="1">
          <a:off x="7861300" y="6397809"/>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32"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33"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4" name="n_3aveValue【道路】&#10;一人当たり延長"/>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106741</xdr:rowOff>
    </xdr:from>
    <xdr:ext cx="534377" cy="259045"/>
    <xdr:sp macro="" textlink="">
      <xdr:nvSpPr>
        <xdr:cNvPr id="135" name="n_1mainValue【道路】&#10;一人当たり延長"/>
        <xdr:cNvSpPr txBox="1"/>
      </xdr:nvSpPr>
      <xdr:spPr>
        <a:xfrm>
          <a:off x="9359411" y="61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121486</xdr:rowOff>
    </xdr:from>
    <xdr:ext cx="534377" cy="259045"/>
    <xdr:sp macro="" textlink="">
      <xdr:nvSpPr>
        <xdr:cNvPr id="136" name="n_2mainValue【道路】&#10;一人当たり延長"/>
        <xdr:cNvSpPr txBox="1"/>
      </xdr:nvSpPr>
      <xdr:spPr>
        <a:xfrm>
          <a:off x="8483111" y="61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132611</xdr:rowOff>
    </xdr:from>
    <xdr:ext cx="534377" cy="259045"/>
    <xdr:sp macro="" textlink="">
      <xdr:nvSpPr>
        <xdr:cNvPr id="137" name="n_3mainValue【道路】&#10;一人当たり延長"/>
        <xdr:cNvSpPr txBox="1"/>
      </xdr:nvSpPr>
      <xdr:spPr>
        <a:xfrm>
          <a:off x="7594111" y="613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146776</xdr:rowOff>
    </xdr:from>
    <xdr:to>
      <xdr:col>24</xdr:col>
      <xdr:colOff>114300</xdr:colOff>
      <xdr:row>60</xdr:row>
      <xdr:rowOff>76926</xdr:rowOff>
    </xdr:to>
    <xdr:sp macro="" textlink="">
      <xdr:nvSpPr>
        <xdr:cNvPr id="178" name="楕円 177"/>
        <xdr:cNvSpPr/>
      </xdr:nvSpPr>
      <xdr:spPr>
        <a:xfrm>
          <a:off x="45847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125203</xdr:rowOff>
    </xdr:from>
    <xdr:ext cx="405111" cy="259045"/>
    <xdr:sp macro="" textlink="">
      <xdr:nvSpPr>
        <xdr:cNvPr id="179" name="【橋りょう・トンネル】&#10;有形固定資産減価償却率該当値テキスト"/>
        <xdr:cNvSpPr txBox="1"/>
      </xdr:nvSpPr>
      <xdr:spPr>
        <a:xfrm>
          <a:off x="4673600"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168003</xdr:rowOff>
    </xdr:from>
    <xdr:to>
      <xdr:col>20</xdr:col>
      <xdr:colOff>38100</xdr:colOff>
      <xdr:row>60</xdr:row>
      <xdr:rowOff>98153</xdr:rowOff>
    </xdr:to>
    <xdr:sp macro="" textlink="">
      <xdr:nvSpPr>
        <xdr:cNvPr id="180" name="楕円 179"/>
        <xdr:cNvSpPr/>
      </xdr:nvSpPr>
      <xdr:spPr>
        <a:xfrm>
          <a:off x="3746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26126</xdr:rowOff>
    </xdr:from>
    <xdr:to>
      <xdr:col>24</xdr:col>
      <xdr:colOff>63500</xdr:colOff>
      <xdr:row>60</xdr:row>
      <xdr:rowOff>47353</xdr:rowOff>
    </xdr:to>
    <xdr:cxnSp macro="">
      <xdr:nvCxnSpPr>
        <xdr:cNvPr id="181" name="直線コネクタ 180"/>
        <xdr:cNvCxnSpPr/>
      </xdr:nvCxnSpPr>
      <xdr:spPr>
        <a:xfrm flipV="1">
          <a:off x="3797300" y="1031312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16147</xdr:rowOff>
    </xdr:from>
    <xdr:to>
      <xdr:col>15</xdr:col>
      <xdr:colOff>101600</xdr:colOff>
      <xdr:row>60</xdr:row>
      <xdr:rowOff>117747</xdr:rowOff>
    </xdr:to>
    <xdr:sp macro="" textlink="">
      <xdr:nvSpPr>
        <xdr:cNvPr id="182" name="楕円 181"/>
        <xdr:cNvSpPr/>
      </xdr:nvSpPr>
      <xdr:spPr>
        <a:xfrm>
          <a:off x="2857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47353</xdr:rowOff>
    </xdr:from>
    <xdr:to>
      <xdr:col>19</xdr:col>
      <xdr:colOff>177800</xdr:colOff>
      <xdr:row>60</xdr:row>
      <xdr:rowOff>66947</xdr:rowOff>
    </xdr:to>
    <xdr:cxnSp macro="">
      <xdr:nvCxnSpPr>
        <xdr:cNvPr id="183" name="直線コネクタ 182"/>
        <xdr:cNvCxnSpPr/>
      </xdr:nvCxnSpPr>
      <xdr:spPr>
        <a:xfrm flipV="1">
          <a:off x="2908300" y="1033435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32476</xdr:rowOff>
    </xdr:from>
    <xdr:to>
      <xdr:col>10</xdr:col>
      <xdr:colOff>165100</xdr:colOff>
      <xdr:row>60</xdr:row>
      <xdr:rowOff>134076</xdr:rowOff>
    </xdr:to>
    <xdr:sp macro="" textlink="">
      <xdr:nvSpPr>
        <xdr:cNvPr id="184" name="楕円 183"/>
        <xdr:cNvSpPr/>
      </xdr:nvSpPr>
      <xdr:spPr>
        <a:xfrm>
          <a:off x="1968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66947</xdr:rowOff>
    </xdr:from>
    <xdr:to>
      <xdr:col>15</xdr:col>
      <xdr:colOff>50800</xdr:colOff>
      <xdr:row>60</xdr:row>
      <xdr:rowOff>83276</xdr:rowOff>
    </xdr:to>
    <xdr:cxnSp macro="">
      <xdr:nvCxnSpPr>
        <xdr:cNvPr id="185" name="直線コネクタ 184"/>
        <xdr:cNvCxnSpPr/>
      </xdr:nvCxnSpPr>
      <xdr:spPr>
        <a:xfrm flipV="1">
          <a:off x="2019300" y="1035394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89280</xdr:rowOff>
    </xdr:from>
    <xdr:ext cx="405111" cy="259045"/>
    <xdr:sp macro="" textlink="">
      <xdr:nvSpPr>
        <xdr:cNvPr id="189" name="n_1mainValue【橋りょう・トンネル】&#10;有形固定資産減価償却率"/>
        <xdr:cNvSpPr txBox="1"/>
      </xdr:nvSpPr>
      <xdr:spPr>
        <a:xfrm>
          <a:off x="3582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108874</xdr:rowOff>
    </xdr:from>
    <xdr:ext cx="405111" cy="259045"/>
    <xdr:sp macro="" textlink="">
      <xdr:nvSpPr>
        <xdr:cNvPr id="190" name="n_2mainValue【橋りょう・トンネル】&#10;有形固定資産減価償却率"/>
        <xdr:cNvSpPr txBox="1"/>
      </xdr:nvSpPr>
      <xdr:spPr>
        <a:xfrm>
          <a:off x="2705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125203</xdr:rowOff>
    </xdr:from>
    <xdr:ext cx="405111" cy="259045"/>
    <xdr:sp macro="" textlink="">
      <xdr:nvSpPr>
        <xdr:cNvPr id="191" name="n_3mainValue【橋りょう・トンネル】&#10;有形固定資産減価償却率"/>
        <xdr:cNvSpPr txBox="1"/>
      </xdr:nvSpPr>
      <xdr:spPr>
        <a:xfrm>
          <a:off x="1816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60242</xdr:rowOff>
    </xdr:from>
    <xdr:to>
      <xdr:col>55</xdr:col>
      <xdr:colOff>50800</xdr:colOff>
      <xdr:row>61</xdr:row>
      <xdr:rowOff>161842</xdr:rowOff>
    </xdr:to>
    <xdr:sp macro="" textlink="">
      <xdr:nvSpPr>
        <xdr:cNvPr id="228" name="楕円 227"/>
        <xdr:cNvSpPr/>
      </xdr:nvSpPr>
      <xdr:spPr>
        <a:xfrm>
          <a:off x="10426700" y="1051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83119</xdr:rowOff>
    </xdr:from>
    <xdr:ext cx="599010" cy="259045"/>
    <xdr:sp macro="" textlink="">
      <xdr:nvSpPr>
        <xdr:cNvPr id="229" name="【橋りょう・トンネル】&#10;一人当たり有形固定資産（償却資産）額該当値テキスト"/>
        <xdr:cNvSpPr txBox="1"/>
      </xdr:nvSpPr>
      <xdr:spPr>
        <a:xfrm>
          <a:off x="10515600" y="1037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67205</xdr:rowOff>
    </xdr:from>
    <xdr:to>
      <xdr:col>50</xdr:col>
      <xdr:colOff>165100</xdr:colOff>
      <xdr:row>61</xdr:row>
      <xdr:rowOff>168805</xdr:rowOff>
    </xdr:to>
    <xdr:sp macro="" textlink="">
      <xdr:nvSpPr>
        <xdr:cNvPr id="230" name="楕円 229"/>
        <xdr:cNvSpPr/>
      </xdr:nvSpPr>
      <xdr:spPr>
        <a:xfrm>
          <a:off x="9588500" y="1052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111042</xdr:rowOff>
    </xdr:from>
    <xdr:to>
      <xdr:col>55</xdr:col>
      <xdr:colOff>0</xdr:colOff>
      <xdr:row>61</xdr:row>
      <xdr:rowOff>118005</xdr:rowOff>
    </xdr:to>
    <xdr:cxnSp macro="">
      <xdr:nvCxnSpPr>
        <xdr:cNvPr id="231" name="直線コネクタ 230"/>
        <xdr:cNvCxnSpPr/>
      </xdr:nvCxnSpPr>
      <xdr:spPr>
        <a:xfrm flipV="1">
          <a:off x="9639300" y="10569492"/>
          <a:ext cx="838200" cy="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75493</xdr:rowOff>
    </xdr:from>
    <xdr:to>
      <xdr:col>46</xdr:col>
      <xdr:colOff>38100</xdr:colOff>
      <xdr:row>62</xdr:row>
      <xdr:rowOff>5643</xdr:rowOff>
    </xdr:to>
    <xdr:sp macro="" textlink="">
      <xdr:nvSpPr>
        <xdr:cNvPr id="232" name="楕円 231"/>
        <xdr:cNvSpPr/>
      </xdr:nvSpPr>
      <xdr:spPr>
        <a:xfrm>
          <a:off x="8699500" y="105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118005</xdr:rowOff>
    </xdr:from>
    <xdr:to>
      <xdr:col>50</xdr:col>
      <xdr:colOff>114300</xdr:colOff>
      <xdr:row>61</xdr:row>
      <xdr:rowOff>126293</xdr:rowOff>
    </xdr:to>
    <xdr:cxnSp macro="">
      <xdr:nvCxnSpPr>
        <xdr:cNvPr id="233" name="直線コネクタ 232"/>
        <xdr:cNvCxnSpPr/>
      </xdr:nvCxnSpPr>
      <xdr:spPr>
        <a:xfrm flipV="1">
          <a:off x="8750300" y="10576455"/>
          <a:ext cx="889000" cy="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82841</xdr:rowOff>
    </xdr:from>
    <xdr:to>
      <xdr:col>41</xdr:col>
      <xdr:colOff>101600</xdr:colOff>
      <xdr:row>62</xdr:row>
      <xdr:rowOff>12991</xdr:rowOff>
    </xdr:to>
    <xdr:sp macro="" textlink="">
      <xdr:nvSpPr>
        <xdr:cNvPr id="234" name="楕円 233"/>
        <xdr:cNvSpPr/>
      </xdr:nvSpPr>
      <xdr:spPr>
        <a:xfrm>
          <a:off x="7810500" y="1054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126293</xdr:rowOff>
    </xdr:from>
    <xdr:to>
      <xdr:col>45</xdr:col>
      <xdr:colOff>177800</xdr:colOff>
      <xdr:row>61</xdr:row>
      <xdr:rowOff>133641</xdr:rowOff>
    </xdr:to>
    <xdr:cxnSp macro="">
      <xdr:nvCxnSpPr>
        <xdr:cNvPr id="235" name="直線コネクタ 234"/>
        <xdr:cNvCxnSpPr/>
      </xdr:nvCxnSpPr>
      <xdr:spPr>
        <a:xfrm flipV="1">
          <a:off x="7861300" y="10584743"/>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138136</xdr:rowOff>
    </xdr:from>
    <xdr:ext cx="599010" cy="259045"/>
    <xdr:sp macro="" textlink="">
      <xdr:nvSpPr>
        <xdr:cNvPr id="238" name="n_3aveValue【橋りょう・トンネル】&#10;一人当たり有形固定資産（償却資産）額"/>
        <xdr:cNvSpPr txBox="1"/>
      </xdr:nvSpPr>
      <xdr:spPr>
        <a:xfrm>
          <a:off x="7561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13882</xdr:rowOff>
    </xdr:from>
    <xdr:ext cx="599010" cy="259045"/>
    <xdr:sp macro="" textlink="">
      <xdr:nvSpPr>
        <xdr:cNvPr id="239" name="n_1mainValue【橋りょう・トンネル】&#10;一人当たり有形固定資産（償却資産）額"/>
        <xdr:cNvSpPr txBox="1"/>
      </xdr:nvSpPr>
      <xdr:spPr>
        <a:xfrm>
          <a:off x="9327095" y="1030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22170</xdr:rowOff>
    </xdr:from>
    <xdr:ext cx="599010" cy="259045"/>
    <xdr:sp macro="" textlink="">
      <xdr:nvSpPr>
        <xdr:cNvPr id="240" name="n_2mainValue【橋りょう・トンネル】&#10;一人当たり有形固定資産（償却資産）額"/>
        <xdr:cNvSpPr txBox="1"/>
      </xdr:nvSpPr>
      <xdr:spPr>
        <a:xfrm>
          <a:off x="8450795" y="1030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29518</xdr:rowOff>
    </xdr:from>
    <xdr:ext cx="599010" cy="259045"/>
    <xdr:sp macro="" textlink="">
      <xdr:nvSpPr>
        <xdr:cNvPr id="241" name="n_3mainValue【橋りょう・トンネル】&#10;一人当たり有形固定資産（償却資産）額"/>
        <xdr:cNvSpPr txBox="1"/>
      </xdr:nvSpPr>
      <xdr:spPr>
        <a:xfrm>
          <a:off x="7561795" y="1031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xdr:rowOff>
    </xdr:from>
    <xdr:to>
      <xdr:col>24</xdr:col>
      <xdr:colOff>114300</xdr:colOff>
      <xdr:row>80</xdr:row>
      <xdr:rowOff>117475</xdr:rowOff>
    </xdr:to>
    <xdr:sp macro="" textlink="">
      <xdr:nvSpPr>
        <xdr:cNvPr id="281" name="楕円 280"/>
        <xdr:cNvSpPr/>
      </xdr:nvSpPr>
      <xdr:spPr>
        <a:xfrm>
          <a:off x="45847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38752</xdr:rowOff>
    </xdr:from>
    <xdr:ext cx="405111" cy="259045"/>
    <xdr:sp macro="" textlink="">
      <xdr:nvSpPr>
        <xdr:cNvPr id="282" name="【公営住宅】&#10;有形固定資産減価償却率該当値テキスト"/>
        <xdr:cNvSpPr txBox="1"/>
      </xdr:nvSpPr>
      <xdr:spPr>
        <a:xfrm>
          <a:off x="4673600"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40639</xdr:rowOff>
    </xdr:from>
    <xdr:to>
      <xdr:col>20</xdr:col>
      <xdr:colOff>38100</xdr:colOff>
      <xdr:row>80</xdr:row>
      <xdr:rowOff>142239</xdr:rowOff>
    </xdr:to>
    <xdr:sp macro="" textlink="">
      <xdr:nvSpPr>
        <xdr:cNvPr id="283" name="楕円 282"/>
        <xdr:cNvSpPr/>
      </xdr:nvSpPr>
      <xdr:spPr>
        <a:xfrm>
          <a:off x="3746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66675</xdr:rowOff>
    </xdr:from>
    <xdr:to>
      <xdr:col>24</xdr:col>
      <xdr:colOff>63500</xdr:colOff>
      <xdr:row>80</xdr:row>
      <xdr:rowOff>91439</xdr:rowOff>
    </xdr:to>
    <xdr:cxnSp macro="">
      <xdr:nvCxnSpPr>
        <xdr:cNvPr id="284" name="直線コネクタ 283"/>
        <xdr:cNvCxnSpPr/>
      </xdr:nvCxnSpPr>
      <xdr:spPr>
        <a:xfrm flipV="1">
          <a:off x="3797300" y="1378267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80645</xdr:rowOff>
    </xdr:from>
    <xdr:to>
      <xdr:col>15</xdr:col>
      <xdr:colOff>101600</xdr:colOff>
      <xdr:row>81</xdr:row>
      <xdr:rowOff>10795</xdr:rowOff>
    </xdr:to>
    <xdr:sp macro="" textlink="">
      <xdr:nvSpPr>
        <xdr:cNvPr id="285" name="楕円 284"/>
        <xdr:cNvSpPr/>
      </xdr:nvSpPr>
      <xdr:spPr>
        <a:xfrm>
          <a:off x="2857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91439</xdr:rowOff>
    </xdr:from>
    <xdr:to>
      <xdr:col>19</xdr:col>
      <xdr:colOff>177800</xdr:colOff>
      <xdr:row>80</xdr:row>
      <xdr:rowOff>131445</xdr:rowOff>
    </xdr:to>
    <xdr:cxnSp macro="">
      <xdr:nvCxnSpPr>
        <xdr:cNvPr id="286" name="直線コネクタ 285"/>
        <xdr:cNvCxnSpPr/>
      </xdr:nvCxnSpPr>
      <xdr:spPr>
        <a:xfrm flipV="1">
          <a:off x="2908300" y="138074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126364</xdr:rowOff>
    </xdr:from>
    <xdr:to>
      <xdr:col>10</xdr:col>
      <xdr:colOff>165100</xdr:colOff>
      <xdr:row>81</xdr:row>
      <xdr:rowOff>56514</xdr:rowOff>
    </xdr:to>
    <xdr:sp macro="" textlink="">
      <xdr:nvSpPr>
        <xdr:cNvPr id="287" name="楕円 286"/>
        <xdr:cNvSpPr/>
      </xdr:nvSpPr>
      <xdr:spPr>
        <a:xfrm>
          <a:off x="1968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131445</xdr:rowOff>
    </xdr:from>
    <xdr:to>
      <xdr:col>15</xdr:col>
      <xdr:colOff>50800</xdr:colOff>
      <xdr:row>81</xdr:row>
      <xdr:rowOff>5714</xdr:rowOff>
    </xdr:to>
    <xdr:cxnSp macro="">
      <xdr:nvCxnSpPr>
        <xdr:cNvPr id="288" name="直線コネクタ 287"/>
        <xdr:cNvCxnSpPr/>
      </xdr:nvCxnSpPr>
      <xdr:spPr>
        <a:xfrm flipV="1">
          <a:off x="2019300" y="138474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158766</xdr:rowOff>
    </xdr:from>
    <xdr:ext cx="405111" cy="259045"/>
    <xdr:sp macro="" textlink="">
      <xdr:nvSpPr>
        <xdr:cNvPr id="292" name="n_1mainValue【公営住宅】&#10;有形固定資産減価償却率"/>
        <xdr:cNvSpPr txBox="1"/>
      </xdr:nvSpPr>
      <xdr:spPr>
        <a:xfrm>
          <a:off x="35820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27322</xdr:rowOff>
    </xdr:from>
    <xdr:ext cx="405111" cy="259045"/>
    <xdr:sp macro="" textlink="">
      <xdr:nvSpPr>
        <xdr:cNvPr id="293" name="n_2mainValue【公営住宅】&#10;有形固定資産減価償却率"/>
        <xdr:cNvSpPr txBox="1"/>
      </xdr:nvSpPr>
      <xdr:spPr>
        <a:xfrm>
          <a:off x="27057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73041</xdr:rowOff>
    </xdr:from>
    <xdr:ext cx="405111" cy="259045"/>
    <xdr:sp macro="" textlink="">
      <xdr:nvSpPr>
        <xdr:cNvPr id="294" name="n_3mainValue【公営住宅】&#10;有形固定資産減価償却率"/>
        <xdr:cNvSpPr txBox="1"/>
      </xdr:nvSpPr>
      <xdr:spPr>
        <a:xfrm>
          <a:off x="1816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118092</xdr:rowOff>
    </xdr:from>
    <xdr:to>
      <xdr:col>55</xdr:col>
      <xdr:colOff>50800</xdr:colOff>
      <xdr:row>86</xdr:row>
      <xdr:rowOff>48242</xdr:rowOff>
    </xdr:to>
    <xdr:sp macro="" textlink="">
      <xdr:nvSpPr>
        <xdr:cNvPr id="335" name="楕円 334"/>
        <xdr:cNvSpPr/>
      </xdr:nvSpPr>
      <xdr:spPr>
        <a:xfrm>
          <a:off x="10426700" y="1469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96519</xdr:rowOff>
    </xdr:from>
    <xdr:ext cx="469744" cy="259045"/>
    <xdr:sp macro="" textlink="">
      <xdr:nvSpPr>
        <xdr:cNvPr id="336" name="【公営住宅】&#10;一人当たり面積該当値テキスト"/>
        <xdr:cNvSpPr txBox="1"/>
      </xdr:nvSpPr>
      <xdr:spPr>
        <a:xfrm>
          <a:off x="10515600" y="1466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120704</xdr:rowOff>
    </xdr:from>
    <xdr:to>
      <xdr:col>50</xdr:col>
      <xdr:colOff>165100</xdr:colOff>
      <xdr:row>86</xdr:row>
      <xdr:rowOff>50854</xdr:rowOff>
    </xdr:to>
    <xdr:sp macro="" textlink="">
      <xdr:nvSpPr>
        <xdr:cNvPr id="337" name="楕円 336"/>
        <xdr:cNvSpPr/>
      </xdr:nvSpPr>
      <xdr:spPr>
        <a:xfrm>
          <a:off x="9588500" y="146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168892</xdr:rowOff>
    </xdr:from>
    <xdr:to>
      <xdr:col>55</xdr:col>
      <xdr:colOff>0</xdr:colOff>
      <xdr:row>86</xdr:row>
      <xdr:rowOff>54</xdr:rowOff>
    </xdr:to>
    <xdr:cxnSp macro="">
      <xdr:nvCxnSpPr>
        <xdr:cNvPr id="338" name="直線コネクタ 337"/>
        <xdr:cNvCxnSpPr/>
      </xdr:nvCxnSpPr>
      <xdr:spPr>
        <a:xfrm flipV="1">
          <a:off x="9639300" y="14742142"/>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123644</xdr:rowOff>
    </xdr:from>
    <xdr:to>
      <xdr:col>46</xdr:col>
      <xdr:colOff>38100</xdr:colOff>
      <xdr:row>86</xdr:row>
      <xdr:rowOff>53794</xdr:rowOff>
    </xdr:to>
    <xdr:sp macro="" textlink="">
      <xdr:nvSpPr>
        <xdr:cNvPr id="339" name="楕円 338"/>
        <xdr:cNvSpPr/>
      </xdr:nvSpPr>
      <xdr:spPr>
        <a:xfrm>
          <a:off x="8699500" y="146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xdr:rowOff>
    </xdr:from>
    <xdr:to>
      <xdr:col>50</xdr:col>
      <xdr:colOff>114300</xdr:colOff>
      <xdr:row>86</xdr:row>
      <xdr:rowOff>2994</xdr:rowOff>
    </xdr:to>
    <xdr:cxnSp macro="">
      <xdr:nvCxnSpPr>
        <xdr:cNvPr id="340" name="直線コネクタ 339"/>
        <xdr:cNvCxnSpPr/>
      </xdr:nvCxnSpPr>
      <xdr:spPr>
        <a:xfrm flipV="1">
          <a:off x="8750300" y="14744754"/>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125113</xdr:rowOff>
    </xdr:from>
    <xdr:to>
      <xdr:col>41</xdr:col>
      <xdr:colOff>101600</xdr:colOff>
      <xdr:row>86</xdr:row>
      <xdr:rowOff>55263</xdr:rowOff>
    </xdr:to>
    <xdr:sp macro="" textlink="">
      <xdr:nvSpPr>
        <xdr:cNvPr id="341" name="楕円 340"/>
        <xdr:cNvSpPr/>
      </xdr:nvSpPr>
      <xdr:spPr>
        <a:xfrm>
          <a:off x="7810500" y="1469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2994</xdr:rowOff>
    </xdr:from>
    <xdr:to>
      <xdr:col>45</xdr:col>
      <xdr:colOff>177800</xdr:colOff>
      <xdr:row>86</xdr:row>
      <xdr:rowOff>4463</xdr:rowOff>
    </xdr:to>
    <xdr:cxnSp macro="">
      <xdr:nvCxnSpPr>
        <xdr:cNvPr id="342" name="直線コネクタ 341"/>
        <xdr:cNvCxnSpPr/>
      </xdr:nvCxnSpPr>
      <xdr:spPr>
        <a:xfrm flipV="1">
          <a:off x="7861300" y="14747694"/>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41981</xdr:rowOff>
    </xdr:from>
    <xdr:ext cx="469744" cy="259045"/>
    <xdr:sp macro="" textlink="">
      <xdr:nvSpPr>
        <xdr:cNvPr id="346" name="n_1mainValue【公営住宅】&#10;一人当たり面積"/>
        <xdr:cNvSpPr txBox="1"/>
      </xdr:nvSpPr>
      <xdr:spPr>
        <a:xfrm>
          <a:off x="9391727" y="147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44921</xdr:rowOff>
    </xdr:from>
    <xdr:ext cx="469744" cy="259045"/>
    <xdr:sp macro="" textlink="">
      <xdr:nvSpPr>
        <xdr:cNvPr id="347" name="n_2mainValue【公営住宅】&#10;一人当たり面積"/>
        <xdr:cNvSpPr txBox="1"/>
      </xdr:nvSpPr>
      <xdr:spPr>
        <a:xfrm>
          <a:off x="8515427" y="1478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46390</xdr:rowOff>
    </xdr:from>
    <xdr:ext cx="469744" cy="259045"/>
    <xdr:sp macro="" textlink="">
      <xdr:nvSpPr>
        <xdr:cNvPr id="348" name="n_3mainValue【公営住宅】&#10;一人当たり面積"/>
        <xdr:cNvSpPr txBox="1"/>
      </xdr:nvSpPr>
      <xdr:spPr>
        <a:xfrm>
          <a:off x="7626427" y="1479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95"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99" name="フローチャート: 判断 398"/>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54792</xdr:rowOff>
    </xdr:from>
    <xdr:to>
      <xdr:col>85</xdr:col>
      <xdr:colOff>177800</xdr:colOff>
      <xdr:row>34</xdr:row>
      <xdr:rowOff>156392</xdr:rowOff>
    </xdr:to>
    <xdr:sp macro="" textlink="">
      <xdr:nvSpPr>
        <xdr:cNvPr id="405" name="楕円 404"/>
        <xdr:cNvSpPr/>
      </xdr:nvSpPr>
      <xdr:spPr>
        <a:xfrm>
          <a:off x="162687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77669</xdr:rowOff>
    </xdr:from>
    <xdr:ext cx="405111" cy="259045"/>
    <xdr:sp macro="" textlink="">
      <xdr:nvSpPr>
        <xdr:cNvPr id="406" name="【認定こども園・幼稚園・保育所】&#10;有形固定資産減価償却率該当値テキスト"/>
        <xdr:cNvSpPr txBox="1"/>
      </xdr:nvSpPr>
      <xdr:spPr>
        <a:xfrm>
          <a:off x="16357600" y="57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76019</xdr:rowOff>
    </xdr:from>
    <xdr:to>
      <xdr:col>81</xdr:col>
      <xdr:colOff>101600</xdr:colOff>
      <xdr:row>35</xdr:row>
      <xdr:rowOff>6169</xdr:rowOff>
    </xdr:to>
    <xdr:sp macro="" textlink="">
      <xdr:nvSpPr>
        <xdr:cNvPr id="407" name="楕円 406"/>
        <xdr:cNvSpPr/>
      </xdr:nvSpPr>
      <xdr:spPr>
        <a:xfrm>
          <a:off x="154305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105592</xdr:rowOff>
    </xdr:from>
    <xdr:to>
      <xdr:col>85</xdr:col>
      <xdr:colOff>127000</xdr:colOff>
      <xdr:row>34</xdr:row>
      <xdr:rowOff>126819</xdr:rowOff>
    </xdr:to>
    <xdr:cxnSp macro="">
      <xdr:nvCxnSpPr>
        <xdr:cNvPr id="408" name="直線コネクタ 407"/>
        <xdr:cNvCxnSpPr/>
      </xdr:nvCxnSpPr>
      <xdr:spPr>
        <a:xfrm flipV="1">
          <a:off x="15481300" y="593489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108676</xdr:rowOff>
    </xdr:from>
    <xdr:to>
      <xdr:col>76</xdr:col>
      <xdr:colOff>165100</xdr:colOff>
      <xdr:row>35</xdr:row>
      <xdr:rowOff>38826</xdr:rowOff>
    </xdr:to>
    <xdr:sp macro="" textlink="">
      <xdr:nvSpPr>
        <xdr:cNvPr id="409" name="楕円 408"/>
        <xdr:cNvSpPr/>
      </xdr:nvSpPr>
      <xdr:spPr>
        <a:xfrm>
          <a:off x="145415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126819</xdr:rowOff>
    </xdr:from>
    <xdr:to>
      <xdr:col>81</xdr:col>
      <xdr:colOff>50800</xdr:colOff>
      <xdr:row>34</xdr:row>
      <xdr:rowOff>159476</xdr:rowOff>
    </xdr:to>
    <xdr:cxnSp macro="">
      <xdr:nvCxnSpPr>
        <xdr:cNvPr id="410" name="直線コネクタ 409"/>
        <xdr:cNvCxnSpPr/>
      </xdr:nvCxnSpPr>
      <xdr:spPr>
        <a:xfrm flipV="1">
          <a:off x="14592300" y="59561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144599</xdr:rowOff>
    </xdr:from>
    <xdr:to>
      <xdr:col>72</xdr:col>
      <xdr:colOff>38100</xdr:colOff>
      <xdr:row>35</xdr:row>
      <xdr:rowOff>74749</xdr:rowOff>
    </xdr:to>
    <xdr:sp macro="" textlink="">
      <xdr:nvSpPr>
        <xdr:cNvPr id="411" name="楕円 410"/>
        <xdr:cNvSpPr/>
      </xdr:nvSpPr>
      <xdr:spPr>
        <a:xfrm>
          <a:off x="13652500" y="59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159476</xdr:rowOff>
    </xdr:from>
    <xdr:to>
      <xdr:col>76</xdr:col>
      <xdr:colOff>114300</xdr:colOff>
      <xdr:row>35</xdr:row>
      <xdr:rowOff>23949</xdr:rowOff>
    </xdr:to>
    <xdr:cxnSp macro="">
      <xdr:nvCxnSpPr>
        <xdr:cNvPr id="412" name="直線コネクタ 411"/>
        <xdr:cNvCxnSpPr/>
      </xdr:nvCxnSpPr>
      <xdr:spPr>
        <a:xfrm flipV="1">
          <a:off x="13703300" y="59887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13"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14"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415" name="n_3aveValue【認定こども園・幼稚園・保育所】&#10;有形固定資産減価償却率"/>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22696</xdr:rowOff>
    </xdr:from>
    <xdr:ext cx="405111" cy="259045"/>
    <xdr:sp macro="" textlink="">
      <xdr:nvSpPr>
        <xdr:cNvPr id="416" name="n_1mainValue【認定こども園・幼稚園・保育所】&#10;有形固定資産減価償却率"/>
        <xdr:cNvSpPr txBox="1"/>
      </xdr:nvSpPr>
      <xdr:spPr>
        <a:xfrm>
          <a:off x="152660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55353</xdr:rowOff>
    </xdr:from>
    <xdr:ext cx="405111" cy="259045"/>
    <xdr:sp macro="" textlink="">
      <xdr:nvSpPr>
        <xdr:cNvPr id="417" name="n_2mainValue【認定こども園・幼稚園・保育所】&#10;有形固定資産減価償却率"/>
        <xdr:cNvSpPr txBox="1"/>
      </xdr:nvSpPr>
      <xdr:spPr>
        <a:xfrm>
          <a:off x="14389744" y="57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91276</xdr:rowOff>
    </xdr:from>
    <xdr:ext cx="405111" cy="259045"/>
    <xdr:sp macro="" textlink="">
      <xdr:nvSpPr>
        <xdr:cNvPr id="418" name="n_3mainValue【認定こども園・幼稚園・保育所】&#10;有形固定資産減価償却率"/>
        <xdr:cNvSpPr txBox="1"/>
      </xdr:nvSpPr>
      <xdr:spPr>
        <a:xfrm>
          <a:off x="13500744" y="574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0" name="直線コネクタ 439"/>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1"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2" name="直線コネクタ 441"/>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3"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4" name="直線コネクタ 443"/>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445"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6" name="フローチャート: 判断 445"/>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49" name="フローチャート: 判断 448"/>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89408</xdr:rowOff>
    </xdr:from>
    <xdr:to>
      <xdr:col>116</xdr:col>
      <xdr:colOff>114300</xdr:colOff>
      <xdr:row>39</xdr:row>
      <xdr:rowOff>19558</xdr:rowOff>
    </xdr:to>
    <xdr:sp macro="" textlink="">
      <xdr:nvSpPr>
        <xdr:cNvPr id="455" name="楕円 454"/>
        <xdr:cNvSpPr/>
      </xdr:nvSpPr>
      <xdr:spPr>
        <a:xfrm>
          <a:off x="221107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112285</xdr:rowOff>
    </xdr:from>
    <xdr:ext cx="469744" cy="259045"/>
    <xdr:sp macro="" textlink="">
      <xdr:nvSpPr>
        <xdr:cNvPr id="456" name="【認定こども園・幼稚園・保育所】&#10;一人当たり面積該当値テキスト"/>
        <xdr:cNvSpPr txBox="1"/>
      </xdr:nvSpPr>
      <xdr:spPr>
        <a:xfrm>
          <a:off x="22199600" y="645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98552</xdr:rowOff>
    </xdr:from>
    <xdr:to>
      <xdr:col>112</xdr:col>
      <xdr:colOff>38100</xdr:colOff>
      <xdr:row>39</xdr:row>
      <xdr:rowOff>28702</xdr:rowOff>
    </xdr:to>
    <xdr:sp macro="" textlink="">
      <xdr:nvSpPr>
        <xdr:cNvPr id="457" name="楕円 456"/>
        <xdr:cNvSpPr/>
      </xdr:nvSpPr>
      <xdr:spPr>
        <a:xfrm>
          <a:off x="21272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140208</xdr:rowOff>
    </xdr:from>
    <xdr:to>
      <xdr:col>116</xdr:col>
      <xdr:colOff>63500</xdr:colOff>
      <xdr:row>38</xdr:row>
      <xdr:rowOff>149352</xdr:rowOff>
    </xdr:to>
    <xdr:cxnSp macro="">
      <xdr:nvCxnSpPr>
        <xdr:cNvPr id="458" name="直線コネクタ 457"/>
        <xdr:cNvCxnSpPr/>
      </xdr:nvCxnSpPr>
      <xdr:spPr>
        <a:xfrm flipV="1">
          <a:off x="21323300" y="66553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105410</xdr:rowOff>
    </xdr:from>
    <xdr:to>
      <xdr:col>107</xdr:col>
      <xdr:colOff>101600</xdr:colOff>
      <xdr:row>39</xdr:row>
      <xdr:rowOff>35560</xdr:rowOff>
    </xdr:to>
    <xdr:sp macro="" textlink="">
      <xdr:nvSpPr>
        <xdr:cNvPr id="459" name="楕円 458"/>
        <xdr:cNvSpPr/>
      </xdr:nvSpPr>
      <xdr:spPr>
        <a:xfrm>
          <a:off x="20383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149352</xdr:rowOff>
    </xdr:from>
    <xdr:to>
      <xdr:col>111</xdr:col>
      <xdr:colOff>177800</xdr:colOff>
      <xdr:row>38</xdr:row>
      <xdr:rowOff>156210</xdr:rowOff>
    </xdr:to>
    <xdr:cxnSp macro="">
      <xdr:nvCxnSpPr>
        <xdr:cNvPr id="460" name="直線コネクタ 459"/>
        <xdr:cNvCxnSpPr/>
      </xdr:nvCxnSpPr>
      <xdr:spPr>
        <a:xfrm flipV="1">
          <a:off x="20434300" y="666445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112268</xdr:rowOff>
    </xdr:from>
    <xdr:to>
      <xdr:col>102</xdr:col>
      <xdr:colOff>165100</xdr:colOff>
      <xdr:row>39</xdr:row>
      <xdr:rowOff>42418</xdr:rowOff>
    </xdr:to>
    <xdr:sp macro="" textlink="">
      <xdr:nvSpPr>
        <xdr:cNvPr id="461" name="楕円 460"/>
        <xdr:cNvSpPr/>
      </xdr:nvSpPr>
      <xdr:spPr>
        <a:xfrm>
          <a:off x="19494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156210</xdr:rowOff>
    </xdr:from>
    <xdr:to>
      <xdr:col>107</xdr:col>
      <xdr:colOff>50800</xdr:colOff>
      <xdr:row>38</xdr:row>
      <xdr:rowOff>163068</xdr:rowOff>
    </xdr:to>
    <xdr:cxnSp macro="">
      <xdr:nvCxnSpPr>
        <xdr:cNvPr id="462" name="直線コネクタ 461"/>
        <xdr:cNvCxnSpPr/>
      </xdr:nvCxnSpPr>
      <xdr:spPr>
        <a:xfrm flipV="1">
          <a:off x="19545300" y="667131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463"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64"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465"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45229</xdr:rowOff>
    </xdr:from>
    <xdr:ext cx="469744" cy="259045"/>
    <xdr:sp macro="" textlink="">
      <xdr:nvSpPr>
        <xdr:cNvPr id="466" name="n_1mainValue【認定こども園・幼稚園・保育所】&#10;一人当たり面積"/>
        <xdr:cNvSpPr txBox="1"/>
      </xdr:nvSpPr>
      <xdr:spPr>
        <a:xfrm>
          <a:off x="21075727"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52087</xdr:rowOff>
    </xdr:from>
    <xdr:ext cx="469744" cy="259045"/>
    <xdr:sp macro="" textlink="">
      <xdr:nvSpPr>
        <xdr:cNvPr id="467" name="n_2mainValue【認定こども園・幼稚園・保育所】&#10;一人当たり面積"/>
        <xdr:cNvSpPr txBox="1"/>
      </xdr:nvSpPr>
      <xdr:spPr>
        <a:xfrm>
          <a:off x="201994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58945</xdr:rowOff>
    </xdr:from>
    <xdr:ext cx="469744" cy="259045"/>
    <xdr:sp macro="" textlink="">
      <xdr:nvSpPr>
        <xdr:cNvPr id="468" name="n_3mainValue【認定こども園・幼稚園・保育所】&#10;一人当たり面積"/>
        <xdr:cNvSpPr txBox="1"/>
      </xdr:nvSpPr>
      <xdr:spPr>
        <a:xfrm>
          <a:off x="193104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98" name="【学校施設】&#10;有形固定資産減価償却率平均値テキスト"/>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2" name="フローチャート: 判断 501"/>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08" name="楕円 507"/>
        <xdr:cNvSpPr/>
      </xdr:nvSpPr>
      <xdr:spPr>
        <a:xfrm>
          <a:off x="16268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110507</xdr:rowOff>
    </xdr:from>
    <xdr:ext cx="405111" cy="259045"/>
    <xdr:sp macro="" textlink="">
      <xdr:nvSpPr>
        <xdr:cNvPr id="509" name="【学校施設】&#10;有形固定資産減価償却率該当値テキスト"/>
        <xdr:cNvSpPr txBox="1"/>
      </xdr:nvSpPr>
      <xdr:spPr>
        <a:xfrm>
          <a:off x="16357600"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31115</xdr:rowOff>
    </xdr:from>
    <xdr:to>
      <xdr:col>81</xdr:col>
      <xdr:colOff>101600</xdr:colOff>
      <xdr:row>58</xdr:row>
      <xdr:rowOff>132715</xdr:rowOff>
    </xdr:to>
    <xdr:sp macro="" textlink="">
      <xdr:nvSpPr>
        <xdr:cNvPr id="510" name="楕円 509"/>
        <xdr:cNvSpPr/>
      </xdr:nvSpPr>
      <xdr:spPr>
        <a:xfrm>
          <a:off x="15430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81915</xdr:rowOff>
    </xdr:from>
    <xdr:to>
      <xdr:col>85</xdr:col>
      <xdr:colOff>127000</xdr:colOff>
      <xdr:row>60</xdr:row>
      <xdr:rowOff>11430</xdr:rowOff>
    </xdr:to>
    <xdr:cxnSp macro="">
      <xdr:nvCxnSpPr>
        <xdr:cNvPr id="511" name="直線コネクタ 510"/>
        <xdr:cNvCxnSpPr/>
      </xdr:nvCxnSpPr>
      <xdr:spPr>
        <a:xfrm>
          <a:off x="15481300" y="10026015"/>
          <a:ext cx="8382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31115</xdr:rowOff>
    </xdr:from>
    <xdr:to>
      <xdr:col>76</xdr:col>
      <xdr:colOff>165100</xdr:colOff>
      <xdr:row>58</xdr:row>
      <xdr:rowOff>132715</xdr:rowOff>
    </xdr:to>
    <xdr:sp macro="" textlink="">
      <xdr:nvSpPr>
        <xdr:cNvPr id="512" name="楕円 511"/>
        <xdr:cNvSpPr/>
      </xdr:nvSpPr>
      <xdr:spPr>
        <a:xfrm>
          <a:off x="14541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81915</xdr:rowOff>
    </xdr:from>
    <xdr:to>
      <xdr:col>81</xdr:col>
      <xdr:colOff>50800</xdr:colOff>
      <xdr:row>58</xdr:row>
      <xdr:rowOff>81915</xdr:rowOff>
    </xdr:to>
    <xdr:cxnSp macro="">
      <xdr:nvCxnSpPr>
        <xdr:cNvPr id="513" name="直線コネクタ 512"/>
        <xdr:cNvCxnSpPr/>
      </xdr:nvCxnSpPr>
      <xdr:spPr>
        <a:xfrm>
          <a:off x="14592300" y="10026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67310</xdr:rowOff>
    </xdr:from>
    <xdr:to>
      <xdr:col>72</xdr:col>
      <xdr:colOff>38100</xdr:colOff>
      <xdr:row>58</xdr:row>
      <xdr:rowOff>168910</xdr:rowOff>
    </xdr:to>
    <xdr:sp macro="" textlink="">
      <xdr:nvSpPr>
        <xdr:cNvPr id="514" name="楕円 513"/>
        <xdr:cNvSpPr/>
      </xdr:nvSpPr>
      <xdr:spPr>
        <a:xfrm>
          <a:off x="13652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81915</xdr:rowOff>
    </xdr:from>
    <xdr:to>
      <xdr:col>76</xdr:col>
      <xdr:colOff>114300</xdr:colOff>
      <xdr:row>58</xdr:row>
      <xdr:rowOff>118110</xdr:rowOff>
    </xdr:to>
    <xdr:cxnSp macro="">
      <xdr:nvCxnSpPr>
        <xdr:cNvPr id="515" name="直線コネクタ 514"/>
        <xdr:cNvCxnSpPr/>
      </xdr:nvCxnSpPr>
      <xdr:spPr>
        <a:xfrm flipV="1">
          <a:off x="13703300" y="100260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16"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17"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518" name="n_3aveValue【学校施設】&#10;有形固定資産減価償却率"/>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149242</xdr:rowOff>
    </xdr:from>
    <xdr:ext cx="405111" cy="259045"/>
    <xdr:sp macro="" textlink="">
      <xdr:nvSpPr>
        <xdr:cNvPr id="519" name="n_1mainValue【学校施設】&#10;有形固定資産減価償却率"/>
        <xdr:cNvSpPr txBox="1"/>
      </xdr:nvSpPr>
      <xdr:spPr>
        <a:xfrm>
          <a:off x="152660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149242</xdr:rowOff>
    </xdr:from>
    <xdr:ext cx="405111" cy="259045"/>
    <xdr:sp macro="" textlink="">
      <xdr:nvSpPr>
        <xdr:cNvPr id="520" name="n_2mainValue【学校施設】&#10;有形固定資産減価償却率"/>
        <xdr:cNvSpPr txBox="1"/>
      </xdr:nvSpPr>
      <xdr:spPr>
        <a:xfrm>
          <a:off x="14389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13987</xdr:rowOff>
    </xdr:from>
    <xdr:ext cx="405111" cy="259045"/>
    <xdr:sp macro="" textlink="">
      <xdr:nvSpPr>
        <xdr:cNvPr id="521" name="n_3mainValue【学校施設】&#10;有形固定資産減価償却率"/>
        <xdr:cNvSpPr txBox="1"/>
      </xdr:nvSpPr>
      <xdr:spPr>
        <a:xfrm>
          <a:off x="13500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548"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52" name="フローチャート: 判断 551"/>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164267</xdr:rowOff>
    </xdr:from>
    <xdr:to>
      <xdr:col>116</xdr:col>
      <xdr:colOff>114300</xdr:colOff>
      <xdr:row>63</xdr:row>
      <xdr:rowOff>94417</xdr:rowOff>
    </xdr:to>
    <xdr:sp macro="" textlink="">
      <xdr:nvSpPr>
        <xdr:cNvPr id="558" name="楕円 557"/>
        <xdr:cNvSpPr/>
      </xdr:nvSpPr>
      <xdr:spPr>
        <a:xfrm>
          <a:off x="22110700" y="1079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123644</xdr:rowOff>
    </xdr:from>
    <xdr:ext cx="469744" cy="259045"/>
    <xdr:sp macro="" textlink="">
      <xdr:nvSpPr>
        <xdr:cNvPr id="559" name="【学校施設】&#10;一人当たり面積該当値テキスト"/>
        <xdr:cNvSpPr txBox="1"/>
      </xdr:nvSpPr>
      <xdr:spPr>
        <a:xfrm>
          <a:off x="22199600" y="1058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167422</xdr:rowOff>
    </xdr:from>
    <xdr:to>
      <xdr:col>112</xdr:col>
      <xdr:colOff>38100</xdr:colOff>
      <xdr:row>63</xdr:row>
      <xdr:rowOff>97572</xdr:rowOff>
    </xdr:to>
    <xdr:sp macro="" textlink="">
      <xdr:nvSpPr>
        <xdr:cNvPr id="560" name="楕円 559"/>
        <xdr:cNvSpPr/>
      </xdr:nvSpPr>
      <xdr:spPr>
        <a:xfrm>
          <a:off x="21272500" y="1079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43617</xdr:rowOff>
    </xdr:from>
    <xdr:to>
      <xdr:col>116</xdr:col>
      <xdr:colOff>63500</xdr:colOff>
      <xdr:row>63</xdr:row>
      <xdr:rowOff>46772</xdr:rowOff>
    </xdr:to>
    <xdr:cxnSp macro="">
      <xdr:nvCxnSpPr>
        <xdr:cNvPr id="561" name="直線コネクタ 560"/>
        <xdr:cNvCxnSpPr/>
      </xdr:nvCxnSpPr>
      <xdr:spPr>
        <a:xfrm flipV="1">
          <a:off x="21323300" y="10844967"/>
          <a:ext cx="8382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169479</xdr:rowOff>
    </xdr:from>
    <xdr:to>
      <xdr:col>107</xdr:col>
      <xdr:colOff>101600</xdr:colOff>
      <xdr:row>63</xdr:row>
      <xdr:rowOff>99629</xdr:rowOff>
    </xdr:to>
    <xdr:sp macro="" textlink="">
      <xdr:nvSpPr>
        <xdr:cNvPr id="562" name="楕円 561"/>
        <xdr:cNvSpPr/>
      </xdr:nvSpPr>
      <xdr:spPr>
        <a:xfrm>
          <a:off x="20383500" y="1079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46772</xdr:rowOff>
    </xdr:from>
    <xdr:to>
      <xdr:col>111</xdr:col>
      <xdr:colOff>177800</xdr:colOff>
      <xdr:row>63</xdr:row>
      <xdr:rowOff>48829</xdr:rowOff>
    </xdr:to>
    <xdr:cxnSp macro="">
      <xdr:nvCxnSpPr>
        <xdr:cNvPr id="563" name="直線コネクタ 562"/>
        <xdr:cNvCxnSpPr/>
      </xdr:nvCxnSpPr>
      <xdr:spPr>
        <a:xfrm flipV="1">
          <a:off x="20434300" y="1084812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170988</xdr:rowOff>
    </xdr:from>
    <xdr:to>
      <xdr:col>102</xdr:col>
      <xdr:colOff>165100</xdr:colOff>
      <xdr:row>63</xdr:row>
      <xdr:rowOff>101138</xdr:rowOff>
    </xdr:to>
    <xdr:sp macro="" textlink="">
      <xdr:nvSpPr>
        <xdr:cNvPr id="564" name="楕円 563"/>
        <xdr:cNvSpPr/>
      </xdr:nvSpPr>
      <xdr:spPr>
        <a:xfrm>
          <a:off x="19494500" y="1080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48829</xdr:rowOff>
    </xdr:from>
    <xdr:to>
      <xdr:col>107</xdr:col>
      <xdr:colOff>50800</xdr:colOff>
      <xdr:row>63</xdr:row>
      <xdr:rowOff>50338</xdr:rowOff>
    </xdr:to>
    <xdr:cxnSp macro="">
      <xdr:nvCxnSpPr>
        <xdr:cNvPr id="565" name="直線コネクタ 564"/>
        <xdr:cNvCxnSpPr/>
      </xdr:nvCxnSpPr>
      <xdr:spPr>
        <a:xfrm flipV="1">
          <a:off x="19545300" y="10850179"/>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566" name="n_1aveValue【学校施設】&#10;一人当たり面積"/>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567" name="n_2aveValue【学校施設】&#10;一人当たり面積"/>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106849</xdr:rowOff>
    </xdr:from>
    <xdr:ext cx="469744" cy="259045"/>
    <xdr:sp macro="" textlink="">
      <xdr:nvSpPr>
        <xdr:cNvPr id="568" name="n_3aveValue【学校施設】&#10;一人当たり面積"/>
        <xdr:cNvSpPr txBox="1"/>
      </xdr:nvSpPr>
      <xdr:spPr>
        <a:xfrm>
          <a:off x="19310427" y="1090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114099</xdr:rowOff>
    </xdr:from>
    <xdr:ext cx="469744" cy="259045"/>
    <xdr:sp macro="" textlink="">
      <xdr:nvSpPr>
        <xdr:cNvPr id="569" name="n_1mainValue【学校施設】&#10;一人当たり面積"/>
        <xdr:cNvSpPr txBox="1"/>
      </xdr:nvSpPr>
      <xdr:spPr>
        <a:xfrm>
          <a:off x="21075727" y="1057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116156</xdr:rowOff>
    </xdr:from>
    <xdr:ext cx="469744" cy="259045"/>
    <xdr:sp macro="" textlink="">
      <xdr:nvSpPr>
        <xdr:cNvPr id="570" name="n_2mainValue【学校施設】&#10;一人当たり面積"/>
        <xdr:cNvSpPr txBox="1"/>
      </xdr:nvSpPr>
      <xdr:spPr>
        <a:xfrm>
          <a:off x="20199427" y="1057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117665</xdr:rowOff>
    </xdr:from>
    <xdr:ext cx="469744" cy="259045"/>
    <xdr:sp macro="" textlink="">
      <xdr:nvSpPr>
        <xdr:cNvPr id="571" name="n_3mainValue【学校施設】&#10;一人当たり面積"/>
        <xdr:cNvSpPr txBox="1"/>
      </xdr:nvSpPr>
      <xdr:spPr>
        <a:xfrm>
          <a:off x="19310427" y="1057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4" name="正方形/長方形 6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6" name="テキスト ボックス 6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以下「減価償却率」という。）が高くなっている施設は、道路、認定こども園・幼稚園・保育所（以下「保育所等」という。）、公営住宅である。道路については、集落が点在している中山間地域の特性として、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月の合併以前から現在までの間、新設改良を積極的に実施してきた経緯がある。したがって、一人当たり延長も類似団体と比較して</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となっている。今後急速に老朽化の進行に伴う減価償却率の上昇が懸念されるため、国土交通省等の情報を注視し、社会資本整備総合交付金等を活用しながら減価償却率の上昇抑制に努める。保育所等について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園のうち、建築から</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年以下が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園のみで、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園が建築から</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年以上経過しており、減価償却率が</a:t>
          </a:r>
          <a:r>
            <a:rPr kumimoji="1" lang="en-US" altLang="ja-JP" sz="1100">
              <a:solidFill>
                <a:schemeClr val="dk1"/>
              </a:solidFill>
              <a:effectLst/>
              <a:latin typeface="+mn-lt"/>
              <a:ea typeface="+mn-ea"/>
              <a:cs typeface="+mn-cs"/>
            </a:rPr>
            <a:t>83.2</a:t>
          </a:r>
          <a:r>
            <a:rPr kumimoji="1" lang="ja-JP" altLang="ja-JP" sz="1100">
              <a:solidFill>
                <a:schemeClr val="dk1"/>
              </a:solidFill>
              <a:effectLst/>
              <a:latin typeface="+mn-lt"/>
              <a:ea typeface="+mn-ea"/>
              <a:cs typeface="+mn-cs"/>
            </a:rPr>
            <a:t>％と高い水準にある。平成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月策定の個別施設計画等に基づき、</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年以上経過の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園のうち</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園については平成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年度末で廃止し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私立認定こども園に移行</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その他の保育所等についても集約化等を検討しており、減価償却率は下降すると想定される。公営住宅については、昭和</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年の新耐震基準制定以前に建築された住戸が約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割を占めており、減価償却率が</a:t>
          </a:r>
          <a:r>
            <a:rPr kumimoji="1" lang="en-US" altLang="ja-JP" sz="1100">
              <a:solidFill>
                <a:schemeClr val="dk1"/>
              </a:solidFill>
              <a:effectLst/>
              <a:latin typeface="+mn-lt"/>
              <a:ea typeface="+mn-ea"/>
              <a:cs typeface="+mn-cs"/>
            </a:rPr>
            <a:t>76.5</a:t>
          </a:r>
          <a:r>
            <a:rPr kumimoji="1" lang="ja-JP" altLang="ja-JP" sz="1100">
              <a:solidFill>
                <a:schemeClr val="dk1"/>
              </a:solidFill>
              <a:effectLst/>
              <a:latin typeface="+mn-lt"/>
              <a:ea typeface="+mn-ea"/>
              <a:cs typeface="+mn-cs"/>
            </a:rPr>
            <a:t>％と高い水準にある。平成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月策定、平成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月改訂の公営住宅等長寿命化計画に基づいた住戸毎に設定した建替え、大小規模修繕、用途廃止等の維持管理を適切に進める。</a:t>
          </a:r>
          <a:r>
            <a:rPr kumimoji="1" lang="ja-JP" altLang="en-US" sz="1100">
              <a:solidFill>
                <a:schemeClr val="dk1"/>
              </a:solidFill>
              <a:effectLst/>
              <a:latin typeface="+mn-lt"/>
              <a:ea typeface="+mn-ea"/>
              <a:cs typeface="+mn-cs"/>
            </a:rPr>
            <a:t>学校施設</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小学校に</a:t>
          </a:r>
          <a:r>
            <a:rPr kumimoji="1" lang="ja-JP" altLang="en-US" sz="1100">
              <a:solidFill>
                <a:schemeClr val="dk1"/>
              </a:solidFill>
              <a:effectLst/>
              <a:latin typeface="+mn-lt"/>
              <a:ea typeface="+mn-ea"/>
              <a:cs typeface="+mn-cs"/>
            </a:rPr>
            <a:t>ついて</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日から八千代町内</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校を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校に、甲田町内</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校を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校にそれぞれ統合</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ため、統合に伴う大規模改修を行</a:t>
          </a:r>
          <a:r>
            <a:rPr kumimoji="1" lang="ja-JP" altLang="en-US" sz="1100">
              <a:solidFill>
                <a:schemeClr val="dk1"/>
              </a:solidFill>
              <a:effectLst/>
              <a:latin typeface="+mn-lt"/>
              <a:ea typeface="+mn-ea"/>
              <a:cs typeface="+mn-cs"/>
            </a:rPr>
            <a:t>ったことや廃校について所管替えにより</a:t>
          </a:r>
          <a:r>
            <a:rPr kumimoji="1" lang="ja-JP" altLang="ja-JP" sz="1100">
              <a:solidFill>
                <a:schemeClr val="dk1"/>
              </a:solidFill>
              <a:effectLst/>
              <a:latin typeface="+mn-lt"/>
              <a:ea typeface="+mn-ea"/>
              <a:cs typeface="+mn-cs"/>
            </a:rPr>
            <a:t>減価償却率は下降</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28,808
28,141
537.75
22,030,271
21,197,908
203,919
12,650,524
26,170,692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xdr:cNvSpPr txBox="1"/>
      </xdr:nvSpPr>
      <xdr:spPr>
        <a:xfrm>
          <a:off x="4673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3810</xdr:rowOff>
    </xdr:from>
    <xdr:to>
      <xdr:col>24</xdr:col>
      <xdr:colOff>114300</xdr:colOff>
      <xdr:row>40</xdr:row>
      <xdr:rowOff>105410</xdr:rowOff>
    </xdr:to>
    <xdr:sp macro="" textlink="">
      <xdr:nvSpPr>
        <xdr:cNvPr id="70" name="楕円 69"/>
        <xdr:cNvSpPr/>
      </xdr:nvSpPr>
      <xdr:spPr>
        <a:xfrm>
          <a:off x="45847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153687</xdr:rowOff>
    </xdr:from>
    <xdr:ext cx="405111" cy="259045"/>
    <xdr:sp macro="" textlink="">
      <xdr:nvSpPr>
        <xdr:cNvPr id="71" name="【図書館】&#10;有形固定資産減価償却率該当値テキスト"/>
        <xdr:cNvSpPr txBox="1"/>
      </xdr:nvSpPr>
      <xdr:spPr>
        <a:xfrm>
          <a:off x="4673600" y="684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99060</xdr:rowOff>
    </xdr:from>
    <xdr:to>
      <xdr:col>20</xdr:col>
      <xdr:colOff>38100</xdr:colOff>
      <xdr:row>40</xdr:row>
      <xdr:rowOff>29210</xdr:rowOff>
    </xdr:to>
    <xdr:sp macro="" textlink="">
      <xdr:nvSpPr>
        <xdr:cNvPr id="72" name="楕円 71"/>
        <xdr:cNvSpPr/>
      </xdr:nvSpPr>
      <xdr:spPr>
        <a:xfrm>
          <a:off x="37465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149860</xdr:rowOff>
    </xdr:from>
    <xdr:to>
      <xdr:col>24</xdr:col>
      <xdr:colOff>63500</xdr:colOff>
      <xdr:row>40</xdr:row>
      <xdr:rowOff>54610</xdr:rowOff>
    </xdr:to>
    <xdr:cxnSp macro="">
      <xdr:nvCxnSpPr>
        <xdr:cNvPr id="73" name="直線コネクタ 72"/>
        <xdr:cNvCxnSpPr/>
      </xdr:nvCxnSpPr>
      <xdr:spPr>
        <a:xfrm>
          <a:off x="3797300" y="683641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125730</xdr:rowOff>
    </xdr:from>
    <xdr:to>
      <xdr:col>15</xdr:col>
      <xdr:colOff>101600</xdr:colOff>
      <xdr:row>40</xdr:row>
      <xdr:rowOff>55880</xdr:rowOff>
    </xdr:to>
    <xdr:sp macro="" textlink="">
      <xdr:nvSpPr>
        <xdr:cNvPr id="74" name="楕円 73"/>
        <xdr:cNvSpPr/>
      </xdr:nvSpPr>
      <xdr:spPr>
        <a:xfrm>
          <a:off x="28575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149860</xdr:rowOff>
    </xdr:from>
    <xdr:to>
      <xdr:col>19</xdr:col>
      <xdr:colOff>177800</xdr:colOff>
      <xdr:row>40</xdr:row>
      <xdr:rowOff>5080</xdr:rowOff>
    </xdr:to>
    <xdr:cxnSp macro="">
      <xdr:nvCxnSpPr>
        <xdr:cNvPr id="75" name="直線コネクタ 74"/>
        <xdr:cNvCxnSpPr/>
      </xdr:nvCxnSpPr>
      <xdr:spPr>
        <a:xfrm flipV="1">
          <a:off x="2908300" y="68364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152400</xdr:rowOff>
    </xdr:from>
    <xdr:to>
      <xdr:col>10</xdr:col>
      <xdr:colOff>165100</xdr:colOff>
      <xdr:row>40</xdr:row>
      <xdr:rowOff>82550</xdr:rowOff>
    </xdr:to>
    <xdr:sp macro="" textlink="">
      <xdr:nvSpPr>
        <xdr:cNvPr id="76" name="楕円 75"/>
        <xdr:cNvSpPr/>
      </xdr:nvSpPr>
      <xdr:spPr>
        <a:xfrm>
          <a:off x="19685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5080</xdr:rowOff>
    </xdr:from>
    <xdr:to>
      <xdr:col>15</xdr:col>
      <xdr:colOff>50800</xdr:colOff>
      <xdr:row>40</xdr:row>
      <xdr:rowOff>31750</xdr:rowOff>
    </xdr:to>
    <xdr:cxnSp macro="">
      <xdr:nvCxnSpPr>
        <xdr:cNvPr id="77" name="直線コネクタ 76"/>
        <xdr:cNvCxnSpPr/>
      </xdr:nvCxnSpPr>
      <xdr:spPr>
        <a:xfrm flipV="1">
          <a:off x="2019300" y="68630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8" name="n_1aveValue【図書館】&#10;有形固定資産減価償却率"/>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9"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80" name="n_3aveValue【図書館】&#10;有形固定資産減価償却率"/>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20337</xdr:rowOff>
    </xdr:from>
    <xdr:ext cx="405111" cy="259045"/>
    <xdr:sp macro="" textlink="">
      <xdr:nvSpPr>
        <xdr:cNvPr id="81" name="n_1mainValue【図書館】&#10;有形固定資産減価償却率"/>
        <xdr:cNvSpPr txBox="1"/>
      </xdr:nvSpPr>
      <xdr:spPr>
        <a:xfrm>
          <a:off x="3582044" y="687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47007</xdr:rowOff>
    </xdr:from>
    <xdr:ext cx="405111" cy="259045"/>
    <xdr:sp macro="" textlink="">
      <xdr:nvSpPr>
        <xdr:cNvPr id="82" name="n_2mainValue【図書館】&#10;有形固定資産減価償却率"/>
        <xdr:cNvSpPr txBox="1"/>
      </xdr:nvSpPr>
      <xdr:spPr>
        <a:xfrm>
          <a:off x="2705744" y="690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73677</xdr:rowOff>
    </xdr:from>
    <xdr:ext cx="405111" cy="259045"/>
    <xdr:sp macro="" textlink="">
      <xdr:nvSpPr>
        <xdr:cNvPr id="83" name="n_3mainValue【図書館】&#10;有形固定資産減価償却率"/>
        <xdr:cNvSpPr txBox="1"/>
      </xdr:nvSpPr>
      <xdr:spPr>
        <a:xfrm>
          <a:off x="1816744" y="693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8" name="【図書館】&#10;一人当たり面積平均値テキスト"/>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53975</xdr:rowOff>
    </xdr:from>
    <xdr:to>
      <xdr:col>55</xdr:col>
      <xdr:colOff>50800</xdr:colOff>
      <xdr:row>35</xdr:row>
      <xdr:rowOff>155575</xdr:rowOff>
    </xdr:to>
    <xdr:sp macro="" textlink="">
      <xdr:nvSpPr>
        <xdr:cNvPr id="118" name="楕円 117"/>
        <xdr:cNvSpPr/>
      </xdr:nvSpPr>
      <xdr:spPr>
        <a:xfrm>
          <a:off x="104267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76852</xdr:rowOff>
    </xdr:from>
    <xdr:ext cx="469744" cy="259045"/>
    <xdr:sp macro="" textlink="">
      <xdr:nvSpPr>
        <xdr:cNvPr id="119" name="【図書館】&#10;一人当たり面積該当値テキスト"/>
        <xdr:cNvSpPr txBox="1"/>
      </xdr:nvSpPr>
      <xdr:spPr>
        <a:xfrm>
          <a:off x="10515600" y="59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88265</xdr:rowOff>
    </xdr:from>
    <xdr:to>
      <xdr:col>50</xdr:col>
      <xdr:colOff>165100</xdr:colOff>
      <xdr:row>36</xdr:row>
      <xdr:rowOff>18415</xdr:rowOff>
    </xdr:to>
    <xdr:sp macro="" textlink="">
      <xdr:nvSpPr>
        <xdr:cNvPr id="120" name="楕円 119"/>
        <xdr:cNvSpPr/>
      </xdr:nvSpPr>
      <xdr:spPr>
        <a:xfrm>
          <a:off x="9588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104775</xdr:rowOff>
    </xdr:from>
    <xdr:to>
      <xdr:col>55</xdr:col>
      <xdr:colOff>0</xdr:colOff>
      <xdr:row>35</xdr:row>
      <xdr:rowOff>139065</xdr:rowOff>
    </xdr:to>
    <xdr:cxnSp macro="">
      <xdr:nvCxnSpPr>
        <xdr:cNvPr id="121" name="直線コネクタ 120"/>
        <xdr:cNvCxnSpPr/>
      </xdr:nvCxnSpPr>
      <xdr:spPr>
        <a:xfrm flipV="1">
          <a:off x="9639300" y="61055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105410</xdr:rowOff>
    </xdr:from>
    <xdr:to>
      <xdr:col>46</xdr:col>
      <xdr:colOff>38100</xdr:colOff>
      <xdr:row>36</xdr:row>
      <xdr:rowOff>35560</xdr:rowOff>
    </xdr:to>
    <xdr:sp macro="" textlink="">
      <xdr:nvSpPr>
        <xdr:cNvPr id="122" name="楕円 121"/>
        <xdr:cNvSpPr/>
      </xdr:nvSpPr>
      <xdr:spPr>
        <a:xfrm>
          <a:off x="8699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139065</xdr:rowOff>
    </xdr:from>
    <xdr:to>
      <xdr:col>50</xdr:col>
      <xdr:colOff>114300</xdr:colOff>
      <xdr:row>35</xdr:row>
      <xdr:rowOff>156210</xdr:rowOff>
    </xdr:to>
    <xdr:cxnSp macro="">
      <xdr:nvCxnSpPr>
        <xdr:cNvPr id="123" name="直線コネクタ 122"/>
        <xdr:cNvCxnSpPr/>
      </xdr:nvCxnSpPr>
      <xdr:spPr>
        <a:xfrm flipV="1">
          <a:off x="8750300" y="61398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116840</xdr:rowOff>
    </xdr:from>
    <xdr:to>
      <xdr:col>41</xdr:col>
      <xdr:colOff>101600</xdr:colOff>
      <xdr:row>36</xdr:row>
      <xdr:rowOff>46990</xdr:rowOff>
    </xdr:to>
    <xdr:sp macro="" textlink="">
      <xdr:nvSpPr>
        <xdr:cNvPr id="124" name="楕円 123"/>
        <xdr:cNvSpPr/>
      </xdr:nvSpPr>
      <xdr:spPr>
        <a:xfrm>
          <a:off x="7810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156210</xdr:rowOff>
    </xdr:from>
    <xdr:to>
      <xdr:col>45</xdr:col>
      <xdr:colOff>177800</xdr:colOff>
      <xdr:row>35</xdr:row>
      <xdr:rowOff>167640</xdr:rowOff>
    </xdr:to>
    <xdr:cxnSp macro="">
      <xdr:nvCxnSpPr>
        <xdr:cNvPr id="125" name="直線コネクタ 124"/>
        <xdr:cNvCxnSpPr/>
      </xdr:nvCxnSpPr>
      <xdr:spPr>
        <a:xfrm flipV="1">
          <a:off x="7861300" y="61569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6"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7" name="n_2aveValue【図書館】&#10;一人当たり面積"/>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72407</xdr:rowOff>
    </xdr:from>
    <xdr:ext cx="469744" cy="259045"/>
    <xdr:sp macro="" textlink="">
      <xdr:nvSpPr>
        <xdr:cNvPr id="128" name="n_3aveValue【図書館】&#10;一人当たり面積"/>
        <xdr:cNvSpPr txBox="1"/>
      </xdr:nvSpPr>
      <xdr:spPr>
        <a:xfrm>
          <a:off x="7626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34942</xdr:rowOff>
    </xdr:from>
    <xdr:ext cx="469744" cy="259045"/>
    <xdr:sp macro="" textlink="">
      <xdr:nvSpPr>
        <xdr:cNvPr id="129" name="n_1mainValue【図書館】&#10;一人当たり面積"/>
        <xdr:cNvSpPr txBox="1"/>
      </xdr:nvSpPr>
      <xdr:spPr>
        <a:xfrm>
          <a:off x="9391727" y="586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52087</xdr:rowOff>
    </xdr:from>
    <xdr:ext cx="469744" cy="259045"/>
    <xdr:sp macro="" textlink="">
      <xdr:nvSpPr>
        <xdr:cNvPr id="130" name="n_2mainValue【図書館】&#10;一人当たり面積"/>
        <xdr:cNvSpPr txBox="1"/>
      </xdr:nvSpPr>
      <xdr:spPr>
        <a:xfrm>
          <a:off x="8515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63517</xdr:rowOff>
    </xdr:from>
    <xdr:ext cx="469744" cy="259045"/>
    <xdr:sp macro="" textlink="">
      <xdr:nvSpPr>
        <xdr:cNvPr id="131" name="n_3mainValue【図書館】&#10;一人当たり面積"/>
        <xdr:cNvSpPr txBox="1"/>
      </xdr:nvSpPr>
      <xdr:spPr>
        <a:xfrm>
          <a:off x="7626427" y="58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61"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71" name="楕円 170"/>
        <xdr:cNvSpPr/>
      </xdr:nvSpPr>
      <xdr:spPr>
        <a:xfrm>
          <a:off x="4584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167657</xdr:rowOff>
    </xdr:from>
    <xdr:ext cx="405111" cy="259045"/>
    <xdr:sp macro="" textlink="">
      <xdr:nvSpPr>
        <xdr:cNvPr id="172" name="【体育館・プール】&#10;有形固定資産減価償却率該当値テキスト"/>
        <xdr:cNvSpPr txBox="1"/>
      </xdr:nvSpPr>
      <xdr:spPr>
        <a:xfrm>
          <a:off x="4673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15875</xdr:rowOff>
    </xdr:from>
    <xdr:to>
      <xdr:col>20</xdr:col>
      <xdr:colOff>38100</xdr:colOff>
      <xdr:row>61</xdr:row>
      <xdr:rowOff>117475</xdr:rowOff>
    </xdr:to>
    <xdr:sp macro="" textlink="">
      <xdr:nvSpPr>
        <xdr:cNvPr id="173" name="楕円 172"/>
        <xdr:cNvSpPr/>
      </xdr:nvSpPr>
      <xdr:spPr>
        <a:xfrm>
          <a:off x="3746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66675</xdr:rowOff>
    </xdr:from>
    <xdr:to>
      <xdr:col>24</xdr:col>
      <xdr:colOff>63500</xdr:colOff>
      <xdr:row>61</xdr:row>
      <xdr:rowOff>68580</xdr:rowOff>
    </xdr:to>
    <xdr:cxnSp macro="">
      <xdr:nvCxnSpPr>
        <xdr:cNvPr id="174" name="直線コネクタ 173"/>
        <xdr:cNvCxnSpPr/>
      </xdr:nvCxnSpPr>
      <xdr:spPr>
        <a:xfrm>
          <a:off x="3797300" y="105251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57785</xdr:rowOff>
    </xdr:from>
    <xdr:to>
      <xdr:col>15</xdr:col>
      <xdr:colOff>101600</xdr:colOff>
      <xdr:row>61</xdr:row>
      <xdr:rowOff>159385</xdr:rowOff>
    </xdr:to>
    <xdr:sp macro="" textlink="">
      <xdr:nvSpPr>
        <xdr:cNvPr id="175" name="楕円 174"/>
        <xdr:cNvSpPr/>
      </xdr:nvSpPr>
      <xdr:spPr>
        <a:xfrm>
          <a:off x="2857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66675</xdr:rowOff>
    </xdr:from>
    <xdr:to>
      <xdr:col>19</xdr:col>
      <xdr:colOff>177800</xdr:colOff>
      <xdr:row>61</xdr:row>
      <xdr:rowOff>108585</xdr:rowOff>
    </xdr:to>
    <xdr:cxnSp macro="">
      <xdr:nvCxnSpPr>
        <xdr:cNvPr id="176" name="直線コネクタ 175"/>
        <xdr:cNvCxnSpPr/>
      </xdr:nvCxnSpPr>
      <xdr:spPr>
        <a:xfrm flipV="1">
          <a:off x="2908300" y="105251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97790</xdr:rowOff>
    </xdr:from>
    <xdr:to>
      <xdr:col>10</xdr:col>
      <xdr:colOff>165100</xdr:colOff>
      <xdr:row>62</xdr:row>
      <xdr:rowOff>27940</xdr:rowOff>
    </xdr:to>
    <xdr:sp macro="" textlink="">
      <xdr:nvSpPr>
        <xdr:cNvPr id="177" name="楕円 176"/>
        <xdr:cNvSpPr/>
      </xdr:nvSpPr>
      <xdr:spPr>
        <a:xfrm>
          <a:off x="1968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108585</xdr:rowOff>
    </xdr:from>
    <xdr:to>
      <xdr:col>15</xdr:col>
      <xdr:colOff>50800</xdr:colOff>
      <xdr:row>61</xdr:row>
      <xdr:rowOff>148590</xdr:rowOff>
    </xdr:to>
    <xdr:cxnSp macro="">
      <xdr:nvCxnSpPr>
        <xdr:cNvPr id="178" name="直線コネクタ 177"/>
        <xdr:cNvCxnSpPr/>
      </xdr:nvCxnSpPr>
      <xdr:spPr>
        <a:xfrm flipV="1">
          <a:off x="2019300" y="105670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9" name="n_1ave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0"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81"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108602</xdr:rowOff>
    </xdr:from>
    <xdr:ext cx="405111" cy="259045"/>
    <xdr:sp macro="" textlink="">
      <xdr:nvSpPr>
        <xdr:cNvPr id="182" name="n_1mainValue【体育館・プール】&#10;有形固定資産減価償却率"/>
        <xdr:cNvSpPr txBox="1"/>
      </xdr:nvSpPr>
      <xdr:spPr>
        <a:xfrm>
          <a:off x="35820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150512</xdr:rowOff>
    </xdr:from>
    <xdr:ext cx="405111" cy="259045"/>
    <xdr:sp macro="" textlink="">
      <xdr:nvSpPr>
        <xdr:cNvPr id="183" name="n_2mainValue【体育館・プール】&#10;有形固定資産減価償却率"/>
        <xdr:cNvSpPr txBox="1"/>
      </xdr:nvSpPr>
      <xdr:spPr>
        <a:xfrm>
          <a:off x="2705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19067</xdr:rowOff>
    </xdr:from>
    <xdr:ext cx="405111" cy="259045"/>
    <xdr:sp macro="" textlink="">
      <xdr:nvSpPr>
        <xdr:cNvPr id="184" name="n_3mainValue【体育館・プール】&#10;有形固定資産減価償却率"/>
        <xdr:cNvSpPr txBox="1"/>
      </xdr:nvSpPr>
      <xdr:spPr>
        <a:xfrm>
          <a:off x="1816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61214</xdr:rowOff>
    </xdr:from>
    <xdr:to>
      <xdr:col>55</xdr:col>
      <xdr:colOff>50800</xdr:colOff>
      <xdr:row>62</xdr:row>
      <xdr:rowOff>162814</xdr:rowOff>
    </xdr:to>
    <xdr:sp macro="" textlink="">
      <xdr:nvSpPr>
        <xdr:cNvPr id="221" name="楕円 220"/>
        <xdr:cNvSpPr/>
      </xdr:nvSpPr>
      <xdr:spPr>
        <a:xfrm>
          <a:off x="104267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84091</xdr:rowOff>
    </xdr:from>
    <xdr:ext cx="469744" cy="259045"/>
    <xdr:sp macro="" textlink="">
      <xdr:nvSpPr>
        <xdr:cNvPr id="222" name="【体育館・プール】&#10;一人当たり面積該当値テキスト"/>
        <xdr:cNvSpPr txBox="1"/>
      </xdr:nvSpPr>
      <xdr:spPr>
        <a:xfrm>
          <a:off x="10515600" y="1054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65329</xdr:rowOff>
    </xdr:from>
    <xdr:to>
      <xdr:col>50</xdr:col>
      <xdr:colOff>165100</xdr:colOff>
      <xdr:row>62</xdr:row>
      <xdr:rowOff>166929</xdr:rowOff>
    </xdr:to>
    <xdr:sp macro="" textlink="">
      <xdr:nvSpPr>
        <xdr:cNvPr id="223" name="楕円 222"/>
        <xdr:cNvSpPr/>
      </xdr:nvSpPr>
      <xdr:spPr>
        <a:xfrm>
          <a:off x="9588500" y="1069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112014</xdr:rowOff>
    </xdr:from>
    <xdr:to>
      <xdr:col>55</xdr:col>
      <xdr:colOff>0</xdr:colOff>
      <xdr:row>62</xdr:row>
      <xdr:rowOff>116129</xdr:rowOff>
    </xdr:to>
    <xdr:cxnSp macro="">
      <xdr:nvCxnSpPr>
        <xdr:cNvPr id="224" name="直線コネクタ 223"/>
        <xdr:cNvCxnSpPr/>
      </xdr:nvCxnSpPr>
      <xdr:spPr>
        <a:xfrm flipV="1">
          <a:off x="9639300" y="10741914"/>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68986</xdr:rowOff>
    </xdr:from>
    <xdr:to>
      <xdr:col>46</xdr:col>
      <xdr:colOff>38100</xdr:colOff>
      <xdr:row>62</xdr:row>
      <xdr:rowOff>170586</xdr:rowOff>
    </xdr:to>
    <xdr:sp macro="" textlink="">
      <xdr:nvSpPr>
        <xdr:cNvPr id="225" name="楕円 224"/>
        <xdr:cNvSpPr/>
      </xdr:nvSpPr>
      <xdr:spPr>
        <a:xfrm>
          <a:off x="8699500" y="106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116129</xdr:rowOff>
    </xdr:from>
    <xdr:to>
      <xdr:col>50</xdr:col>
      <xdr:colOff>114300</xdr:colOff>
      <xdr:row>62</xdr:row>
      <xdr:rowOff>119786</xdr:rowOff>
    </xdr:to>
    <xdr:cxnSp macro="">
      <xdr:nvCxnSpPr>
        <xdr:cNvPr id="226" name="直線コネクタ 225"/>
        <xdr:cNvCxnSpPr/>
      </xdr:nvCxnSpPr>
      <xdr:spPr>
        <a:xfrm flipV="1">
          <a:off x="8750300" y="1074602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71730</xdr:rowOff>
    </xdr:from>
    <xdr:to>
      <xdr:col>41</xdr:col>
      <xdr:colOff>101600</xdr:colOff>
      <xdr:row>63</xdr:row>
      <xdr:rowOff>1880</xdr:rowOff>
    </xdr:to>
    <xdr:sp macro="" textlink="">
      <xdr:nvSpPr>
        <xdr:cNvPr id="227" name="楕円 226"/>
        <xdr:cNvSpPr/>
      </xdr:nvSpPr>
      <xdr:spPr>
        <a:xfrm>
          <a:off x="7810500" y="107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119786</xdr:rowOff>
    </xdr:from>
    <xdr:to>
      <xdr:col>45</xdr:col>
      <xdr:colOff>177800</xdr:colOff>
      <xdr:row>62</xdr:row>
      <xdr:rowOff>122530</xdr:rowOff>
    </xdr:to>
    <xdr:cxnSp macro="">
      <xdr:nvCxnSpPr>
        <xdr:cNvPr id="228" name="直線コネクタ 227"/>
        <xdr:cNvCxnSpPr/>
      </xdr:nvCxnSpPr>
      <xdr:spPr>
        <a:xfrm flipV="1">
          <a:off x="7861300" y="1074968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29"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0"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12006</xdr:rowOff>
    </xdr:from>
    <xdr:ext cx="469744" cy="259045"/>
    <xdr:sp macro="" textlink="">
      <xdr:nvSpPr>
        <xdr:cNvPr id="232" name="n_1mainValue【体育館・プール】&#10;一人当たり面積"/>
        <xdr:cNvSpPr txBox="1"/>
      </xdr:nvSpPr>
      <xdr:spPr>
        <a:xfrm>
          <a:off x="9391727" y="1047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15663</xdr:rowOff>
    </xdr:from>
    <xdr:ext cx="469744" cy="259045"/>
    <xdr:sp macro="" textlink="">
      <xdr:nvSpPr>
        <xdr:cNvPr id="233" name="n_2mainValue【体育館・プール】&#10;一人当たり面積"/>
        <xdr:cNvSpPr txBox="1"/>
      </xdr:nvSpPr>
      <xdr:spPr>
        <a:xfrm>
          <a:off x="8515427" y="104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18407</xdr:rowOff>
    </xdr:from>
    <xdr:ext cx="469744" cy="259045"/>
    <xdr:sp macro="" textlink="">
      <xdr:nvSpPr>
        <xdr:cNvPr id="234" name="n_3mainValue【体育館・プール】&#10;一人当たり面積"/>
        <xdr:cNvSpPr txBox="1"/>
      </xdr:nvSpPr>
      <xdr:spPr>
        <a:xfrm>
          <a:off x="7626427" y="104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74" name="楕円 273"/>
        <xdr:cNvSpPr/>
      </xdr:nvSpPr>
      <xdr:spPr>
        <a:xfrm>
          <a:off x="4584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21607</xdr:rowOff>
    </xdr:from>
    <xdr:ext cx="405111" cy="259045"/>
    <xdr:sp macro="" textlink="">
      <xdr:nvSpPr>
        <xdr:cNvPr id="275" name="【福祉施設】&#10;有形固定資産減価償却率該当値テキスト"/>
        <xdr:cNvSpPr txBox="1"/>
      </xdr:nvSpPr>
      <xdr:spPr>
        <a:xfrm>
          <a:off x="4673600"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40639</xdr:rowOff>
    </xdr:from>
    <xdr:to>
      <xdr:col>20</xdr:col>
      <xdr:colOff>38100</xdr:colOff>
      <xdr:row>81</xdr:row>
      <xdr:rowOff>142239</xdr:rowOff>
    </xdr:to>
    <xdr:sp macro="" textlink="">
      <xdr:nvSpPr>
        <xdr:cNvPr id="276" name="楕円 275"/>
        <xdr:cNvSpPr/>
      </xdr:nvSpPr>
      <xdr:spPr>
        <a:xfrm>
          <a:off x="3746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49530</xdr:rowOff>
    </xdr:from>
    <xdr:to>
      <xdr:col>24</xdr:col>
      <xdr:colOff>63500</xdr:colOff>
      <xdr:row>81</xdr:row>
      <xdr:rowOff>91439</xdr:rowOff>
    </xdr:to>
    <xdr:cxnSp macro="">
      <xdr:nvCxnSpPr>
        <xdr:cNvPr id="277" name="直線コネクタ 276"/>
        <xdr:cNvCxnSpPr/>
      </xdr:nvCxnSpPr>
      <xdr:spPr>
        <a:xfrm flipV="1">
          <a:off x="3797300" y="139369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12064</xdr:rowOff>
    </xdr:from>
    <xdr:to>
      <xdr:col>15</xdr:col>
      <xdr:colOff>101600</xdr:colOff>
      <xdr:row>81</xdr:row>
      <xdr:rowOff>113664</xdr:rowOff>
    </xdr:to>
    <xdr:sp macro="" textlink="">
      <xdr:nvSpPr>
        <xdr:cNvPr id="278" name="楕円 277"/>
        <xdr:cNvSpPr/>
      </xdr:nvSpPr>
      <xdr:spPr>
        <a:xfrm>
          <a:off x="2857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62864</xdr:rowOff>
    </xdr:from>
    <xdr:to>
      <xdr:col>19</xdr:col>
      <xdr:colOff>177800</xdr:colOff>
      <xdr:row>81</xdr:row>
      <xdr:rowOff>91439</xdr:rowOff>
    </xdr:to>
    <xdr:cxnSp macro="">
      <xdr:nvCxnSpPr>
        <xdr:cNvPr id="279" name="直線コネクタ 278"/>
        <xdr:cNvCxnSpPr/>
      </xdr:nvCxnSpPr>
      <xdr:spPr>
        <a:xfrm>
          <a:off x="2908300" y="139503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57786</xdr:rowOff>
    </xdr:from>
    <xdr:to>
      <xdr:col>10</xdr:col>
      <xdr:colOff>165100</xdr:colOff>
      <xdr:row>81</xdr:row>
      <xdr:rowOff>159386</xdr:rowOff>
    </xdr:to>
    <xdr:sp macro="" textlink="">
      <xdr:nvSpPr>
        <xdr:cNvPr id="280" name="楕円 279"/>
        <xdr:cNvSpPr/>
      </xdr:nvSpPr>
      <xdr:spPr>
        <a:xfrm>
          <a:off x="1968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62864</xdr:rowOff>
    </xdr:from>
    <xdr:to>
      <xdr:col>15</xdr:col>
      <xdr:colOff>50800</xdr:colOff>
      <xdr:row>81</xdr:row>
      <xdr:rowOff>108586</xdr:rowOff>
    </xdr:to>
    <xdr:cxnSp macro="">
      <xdr:nvCxnSpPr>
        <xdr:cNvPr id="281" name="直線コネクタ 280"/>
        <xdr:cNvCxnSpPr/>
      </xdr:nvCxnSpPr>
      <xdr:spPr>
        <a:xfrm flipV="1">
          <a:off x="2019300" y="139503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84" name="n_3ave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158766</xdr:rowOff>
    </xdr:from>
    <xdr:ext cx="405111" cy="259045"/>
    <xdr:sp macro="" textlink="">
      <xdr:nvSpPr>
        <xdr:cNvPr id="285" name="n_1mainValue【福祉施設】&#10;有形固定資産減価償却率"/>
        <xdr:cNvSpPr txBox="1"/>
      </xdr:nvSpPr>
      <xdr:spPr>
        <a:xfrm>
          <a:off x="35820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130191</xdr:rowOff>
    </xdr:from>
    <xdr:ext cx="405111" cy="259045"/>
    <xdr:sp macro="" textlink="">
      <xdr:nvSpPr>
        <xdr:cNvPr id="286" name="n_2mainValue【福祉施設】&#10;有形固定資産減価償却率"/>
        <xdr:cNvSpPr txBox="1"/>
      </xdr:nvSpPr>
      <xdr:spPr>
        <a:xfrm>
          <a:off x="2705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4463</xdr:rowOff>
    </xdr:from>
    <xdr:ext cx="405111" cy="259045"/>
    <xdr:sp macro="" textlink="">
      <xdr:nvSpPr>
        <xdr:cNvPr id="287" name="n_3mainValue【福祉施設】&#10;有形固定資産減価償却率"/>
        <xdr:cNvSpPr txBox="1"/>
      </xdr:nvSpPr>
      <xdr:spPr>
        <a:xfrm>
          <a:off x="1816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43180</xdr:rowOff>
    </xdr:from>
    <xdr:to>
      <xdr:col>55</xdr:col>
      <xdr:colOff>50800</xdr:colOff>
      <xdr:row>85</xdr:row>
      <xdr:rowOff>144780</xdr:rowOff>
    </xdr:to>
    <xdr:sp macro="" textlink="">
      <xdr:nvSpPr>
        <xdr:cNvPr id="326" name="楕円 325"/>
        <xdr:cNvSpPr/>
      </xdr:nvSpPr>
      <xdr:spPr>
        <a:xfrm>
          <a:off x="10426700" y="1461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21607</xdr:rowOff>
    </xdr:from>
    <xdr:ext cx="469744" cy="259045"/>
    <xdr:sp macro="" textlink="">
      <xdr:nvSpPr>
        <xdr:cNvPr id="327" name="【福祉施設】&#10;一人当たり面積該当値テキスト"/>
        <xdr:cNvSpPr txBox="1"/>
      </xdr:nvSpPr>
      <xdr:spPr>
        <a:xfrm>
          <a:off x="10515600" y="1459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46989</xdr:rowOff>
    </xdr:from>
    <xdr:to>
      <xdr:col>50</xdr:col>
      <xdr:colOff>165100</xdr:colOff>
      <xdr:row>85</xdr:row>
      <xdr:rowOff>148589</xdr:rowOff>
    </xdr:to>
    <xdr:sp macro="" textlink="">
      <xdr:nvSpPr>
        <xdr:cNvPr id="328" name="楕円 327"/>
        <xdr:cNvSpPr/>
      </xdr:nvSpPr>
      <xdr:spPr>
        <a:xfrm>
          <a:off x="9588500" y="1462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93980</xdr:rowOff>
    </xdr:from>
    <xdr:to>
      <xdr:col>55</xdr:col>
      <xdr:colOff>0</xdr:colOff>
      <xdr:row>85</xdr:row>
      <xdr:rowOff>97789</xdr:rowOff>
    </xdr:to>
    <xdr:cxnSp macro="">
      <xdr:nvCxnSpPr>
        <xdr:cNvPr id="329" name="直線コネクタ 328"/>
        <xdr:cNvCxnSpPr/>
      </xdr:nvCxnSpPr>
      <xdr:spPr>
        <a:xfrm flipV="1">
          <a:off x="9639300" y="146672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5080</xdr:rowOff>
    </xdr:from>
    <xdr:to>
      <xdr:col>46</xdr:col>
      <xdr:colOff>38100</xdr:colOff>
      <xdr:row>85</xdr:row>
      <xdr:rowOff>106680</xdr:rowOff>
    </xdr:to>
    <xdr:sp macro="" textlink="">
      <xdr:nvSpPr>
        <xdr:cNvPr id="330" name="楕円 329"/>
        <xdr:cNvSpPr/>
      </xdr:nvSpPr>
      <xdr:spPr>
        <a:xfrm>
          <a:off x="86995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55880</xdr:rowOff>
    </xdr:from>
    <xdr:to>
      <xdr:col>50</xdr:col>
      <xdr:colOff>114300</xdr:colOff>
      <xdr:row>85</xdr:row>
      <xdr:rowOff>97789</xdr:rowOff>
    </xdr:to>
    <xdr:cxnSp macro="">
      <xdr:nvCxnSpPr>
        <xdr:cNvPr id="331" name="直線コネクタ 330"/>
        <xdr:cNvCxnSpPr/>
      </xdr:nvCxnSpPr>
      <xdr:spPr>
        <a:xfrm>
          <a:off x="8750300" y="146291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161289</xdr:rowOff>
    </xdr:from>
    <xdr:to>
      <xdr:col>41</xdr:col>
      <xdr:colOff>101600</xdr:colOff>
      <xdr:row>85</xdr:row>
      <xdr:rowOff>91439</xdr:rowOff>
    </xdr:to>
    <xdr:sp macro="" textlink="">
      <xdr:nvSpPr>
        <xdr:cNvPr id="332" name="楕円 331"/>
        <xdr:cNvSpPr/>
      </xdr:nvSpPr>
      <xdr:spPr>
        <a:xfrm>
          <a:off x="7810500" y="1456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40639</xdr:rowOff>
    </xdr:from>
    <xdr:to>
      <xdr:col>45</xdr:col>
      <xdr:colOff>177800</xdr:colOff>
      <xdr:row>85</xdr:row>
      <xdr:rowOff>55880</xdr:rowOff>
    </xdr:to>
    <xdr:cxnSp macro="">
      <xdr:nvCxnSpPr>
        <xdr:cNvPr id="333" name="直線コネクタ 332"/>
        <xdr:cNvCxnSpPr/>
      </xdr:nvCxnSpPr>
      <xdr:spPr>
        <a:xfrm>
          <a:off x="7861300" y="146138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142257</xdr:rowOff>
    </xdr:from>
    <xdr:ext cx="469744" cy="259045"/>
    <xdr:sp macro="" textlink="">
      <xdr:nvSpPr>
        <xdr:cNvPr id="334" name="n_1aveValue【福祉施設】&#10;一人当たり面積"/>
        <xdr:cNvSpPr txBox="1"/>
      </xdr:nvSpPr>
      <xdr:spPr>
        <a:xfrm>
          <a:off x="93917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132097</xdr:rowOff>
    </xdr:from>
    <xdr:ext cx="469744" cy="259045"/>
    <xdr:sp macro="" textlink="">
      <xdr:nvSpPr>
        <xdr:cNvPr id="335" name="n_2aveValue【福祉施設】&#10;一人当たり面積"/>
        <xdr:cNvSpPr txBox="1"/>
      </xdr:nvSpPr>
      <xdr:spPr>
        <a:xfrm>
          <a:off x="8515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2557</xdr:rowOff>
    </xdr:from>
    <xdr:ext cx="469744" cy="259045"/>
    <xdr:sp macro="" textlink="">
      <xdr:nvSpPr>
        <xdr:cNvPr id="336" name="n_3aveValue【福祉施設】&#10;一人当たり面積"/>
        <xdr:cNvSpPr txBox="1"/>
      </xdr:nvSpPr>
      <xdr:spPr>
        <a:xfrm>
          <a:off x="7626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165116</xdr:rowOff>
    </xdr:from>
    <xdr:ext cx="469744" cy="259045"/>
    <xdr:sp macro="" textlink="">
      <xdr:nvSpPr>
        <xdr:cNvPr id="337" name="n_1main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123207</xdr:rowOff>
    </xdr:from>
    <xdr:ext cx="469744" cy="259045"/>
    <xdr:sp macro="" textlink="">
      <xdr:nvSpPr>
        <xdr:cNvPr id="338" name="n_2mainValue【福祉施設】&#10;一人当たり面積"/>
        <xdr:cNvSpPr txBox="1"/>
      </xdr:nvSpPr>
      <xdr:spPr>
        <a:xfrm>
          <a:off x="8515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107966</xdr:rowOff>
    </xdr:from>
    <xdr:ext cx="469744" cy="259045"/>
    <xdr:sp macro="" textlink="">
      <xdr:nvSpPr>
        <xdr:cNvPr id="339" name="n_3mainValue【福祉施設】&#10;一人当たり面積"/>
        <xdr:cNvSpPr txBox="1"/>
      </xdr:nvSpPr>
      <xdr:spPr>
        <a:xfrm>
          <a:off x="7626427"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27957</xdr:rowOff>
    </xdr:from>
    <xdr:ext cx="405111" cy="259045"/>
    <xdr:sp macro="" textlink="">
      <xdr:nvSpPr>
        <xdr:cNvPr id="368" name="【市民会館】&#10;有形固定資産減価償却率平均値テキスト"/>
        <xdr:cNvSpPr txBox="1"/>
      </xdr:nvSpPr>
      <xdr:spPr>
        <a:xfrm>
          <a:off x="4673600" y="1785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110489</xdr:rowOff>
    </xdr:from>
    <xdr:to>
      <xdr:col>24</xdr:col>
      <xdr:colOff>114300</xdr:colOff>
      <xdr:row>107</xdr:row>
      <xdr:rowOff>40639</xdr:rowOff>
    </xdr:to>
    <xdr:sp macro="" textlink="">
      <xdr:nvSpPr>
        <xdr:cNvPr id="378" name="楕円 377"/>
        <xdr:cNvSpPr/>
      </xdr:nvSpPr>
      <xdr:spPr>
        <a:xfrm>
          <a:off x="4584700" y="182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88916</xdr:rowOff>
    </xdr:from>
    <xdr:ext cx="405111" cy="259045"/>
    <xdr:sp macro="" textlink="">
      <xdr:nvSpPr>
        <xdr:cNvPr id="379" name="【市民会館】&#10;有形固定資産減価償却率該当値テキスト"/>
        <xdr:cNvSpPr txBox="1"/>
      </xdr:nvSpPr>
      <xdr:spPr>
        <a:xfrm>
          <a:off x="4673600" y="1826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35561</xdr:rowOff>
    </xdr:from>
    <xdr:to>
      <xdr:col>20</xdr:col>
      <xdr:colOff>38100</xdr:colOff>
      <xdr:row>106</xdr:row>
      <xdr:rowOff>137161</xdr:rowOff>
    </xdr:to>
    <xdr:sp macro="" textlink="">
      <xdr:nvSpPr>
        <xdr:cNvPr id="380" name="楕円 379"/>
        <xdr:cNvSpPr/>
      </xdr:nvSpPr>
      <xdr:spPr>
        <a:xfrm>
          <a:off x="3746500" y="1820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86361</xdr:rowOff>
    </xdr:from>
    <xdr:to>
      <xdr:col>24</xdr:col>
      <xdr:colOff>63500</xdr:colOff>
      <xdr:row>106</xdr:row>
      <xdr:rowOff>161289</xdr:rowOff>
    </xdr:to>
    <xdr:cxnSp macro="">
      <xdr:nvCxnSpPr>
        <xdr:cNvPr id="381" name="直線コネクタ 380"/>
        <xdr:cNvCxnSpPr/>
      </xdr:nvCxnSpPr>
      <xdr:spPr>
        <a:xfrm>
          <a:off x="3797300" y="18260061"/>
          <a:ext cx="838200" cy="7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60961</xdr:rowOff>
    </xdr:from>
    <xdr:to>
      <xdr:col>15</xdr:col>
      <xdr:colOff>101600</xdr:colOff>
      <xdr:row>106</xdr:row>
      <xdr:rowOff>162561</xdr:rowOff>
    </xdr:to>
    <xdr:sp macro="" textlink="">
      <xdr:nvSpPr>
        <xdr:cNvPr id="382" name="楕円 381"/>
        <xdr:cNvSpPr/>
      </xdr:nvSpPr>
      <xdr:spPr>
        <a:xfrm>
          <a:off x="2857500" y="182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86361</xdr:rowOff>
    </xdr:from>
    <xdr:to>
      <xdr:col>19</xdr:col>
      <xdr:colOff>177800</xdr:colOff>
      <xdr:row>106</xdr:row>
      <xdr:rowOff>111761</xdr:rowOff>
    </xdr:to>
    <xdr:cxnSp macro="">
      <xdr:nvCxnSpPr>
        <xdr:cNvPr id="383" name="直線コネクタ 382"/>
        <xdr:cNvCxnSpPr/>
      </xdr:nvCxnSpPr>
      <xdr:spPr>
        <a:xfrm flipV="1">
          <a:off x="2908300" y="182600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87630</xdr:rowOff>
    </xdr:from>
    <xdr:to>
      <xdr:col>10</xdr:col>
      <xdr:colOff>165100</xdr:colOff>
      <xdr:row>107</xdr:row>
      <xdr:rowOff>17780</xdr:rowOff>
    </xdr:to>
    <xdr:sp macro="" textlink="">
      <xdr:nvSpPr>
        <xdr:cNvPr id="384" name="楕円 383"/>
        <xdr:cNvSpPr/>
      </xdr:nvSpPr>
      <xdr:spPr>
        <a:xfrm>
          <a:off x="19685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111761</xdr:rowOff>
    </xdr:from>
    <xdr:to>
      <xdr:col>15</xdr:col>
      <xdr:colOff>50800</xdr:colOff>
      <xdr:row>106</xdr:row>
      <xdr:rowOff>138430</xdr:rowOff>
    </xdr:to>
    <xdr:cxnSp macro="">
      <xdr:nvCxnSpPr>
        <xdr:cNvPr id="385" name="直線コネクタ 384"/>
        <xdr:cNvCxnSpPr/>
      </xdr:nvCxnSpPr>
      <xdr:spPr>
        <a:xfrm flipV="1">
          <a:off x="2019300" y="182854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114316</xdr:rowOff>
    </xdr:from>
    <xdr:ext cx="405111" cy="259045"/>
    <xdr:sp macro="" textlink="">
      <xdr:nvSpPr>
        <xdr:cNvPr id="386" name="n_1aveValue【市民会館】&#10;有形固定資産減価償却率"/>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387" name="n_2aveValue【市民会館】&#10;有形固定資産減価償却率"/>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388" name="n_3aveValue【市民会館】&#10;有形固定資産減価償却率"/>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128288</xdr:rowOff>
    </xdr:from>
    <xdr:ext cx="405111" cy="259045"/>
    <xdr:sp macro="" textlink="">
      <xdr:nvSpPr>
        <xdr:cNvPr id="389" name="n_1mainValue【市民会館】&#10;有形固定資産減価償却率"/>
        <xdr:cNvSpPr txBox="1"/>
      </xdr:nvSpPr>
      <xdr:spPr>
        <a:xfrm>
          <a:off x="3582044" y="18301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153688</xdr:rowOff>
    </xdr:from>
    <xdr:ext cx="405111" cy="259045"/>
    <xdr:sp macro="" textlink="">
      <xdr:nvSpPr>
        <xdr:cNvPr id="390" name="n_2mainValue【市民会館】&#10;有形固定資産減価償却率"/>
        <xdr:cNvSpPr txBox="1"/>
      </xdr:nvSpPr>
      <xdr:spPr>
        <a:xfrm>
          <a:off x="2705744" y="1832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8907</xdr:rowOff>
    </xdr:from>
    <xdr:ext cx="405111" cy="259045"/>
    <xdr:sp macro="" textlink="">
      <xdr:nvSpPr>
        <xdr:cNvPr id="391" name="n_3mainValue【市民会館】&#10;有形固定資産減価償却率"/>
        <xdr:cNvSpPr txBox="1"/>
      </xdr:nvSpPr>
      <xdr:spPr>
        <a:xfrm>
          <a:off x="1816744" y="1835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420"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24" name="フローチャート: 判断 423"/>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97789</xdr:rowOff>
    </xdr:from>
    <xdr:to>
      <xdr:col>55</xdr:col>
      <xdr:colOff>50800</xdr:colOff>
      <xdr:row>102</xdr:row>
      <xdr:rowOff>27939</xdr:rowOff>
    </xdr:to>
    <xdr:sp macro="" textlink="">
      <xdr:nvSpPr>
        <xdr:cNvPr id="430" name="楕円 429"/>
        <xdr:cNvSpPr/>
      </xdr:nvSpPr>
      <xdr:spPr>
        <a:xfrm>
          <a:off x="104267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120666</xdr:rowOff>
    </xdr:from>
    <xdr:ext cx="469744" cy="259045"/>
    <xdr:sp macro="" textlink="">
      <xdr:nvSpPr>
        <xdr:cNvPr id="431" name="【市民会館】&#10;一人当たり面積該当値テキスト"/>
        <xdr:cNvSpPr txBox="1"/>
      </xdr:nvSpPr>
      <xdr:spPr>
        <a:xfrm>
          <a:off x="10515600"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143511</xdr:rowOff>
    </xdr:from>
    <xdr:to>
      <xdr:col>50</xdr:col>
      <xdr:colOff>165100</xdr:colOff>
      <xdr:row>102</xdr:row>
      <xdr:rowOff>73661</xdr:rowOff>
    </xdr:to>
    <xdr:sp macro="" textlink="">
      <xdr:nvSpPr>
        <xdr:cNvPr id="432" name="楕円 431"/>
        <xdr:cNvSpPr/>
      </xdr:nvSpPr>
      <xdr:spPr>
        <a:xfrm>
          <a:off x="9588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148589</xdr:rowOff>
    </xdr:from>
    <xdr:to>
      <xdr:col>55</xdr:col>
      <xdr:colOff>0</xdr:colOff>
      <xdr:row>102</xdr:row>
      <xdr:rowOff>22861</xdr:rowOff>
    </xdr:to>
    <xdr:cxnSp macro="">
      <xdr:nvCxnSpPr>
        <xdr:cNvPr id="433" name="直線コネクタ 432"/>
        <xdr:cNvCxnSpPr/>
      </xdr:nvCxnSpPr>
      <xdr:spPr>
        <a:xfrm flipV="1">
          <a:off x="9639300" y="174650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158750</xdr:rowOff>
    </xdr:from>
    <xdr:to>
      <xdr:col>46</xdr:col>
      <xdr:colOff>38100</xdr:colOff>
      <xdr:row>102</xdr:row>
      <xdr:rowOff>88900</xdr:rowOff>
    </xdr:to>
    <xdr:sp macro="" textlink="">
      <xdr:nvSpPr>
        <xdr:cNvPr id="434" name="楕円 433"/>
        <xdr:cNvSpPr/>
      </xdr:nvSpPr>
      <xdr:spPr>
        <a:xfrm>
          <a:off x="8699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22861</xdr:rowOff>
    </xdr:from>
    <xdr:to>
      <xdr:col>50</xdr:col>
      <xdr:colOff>114300</xdr:colOff>
      <xdr:row>102</xdr:row>
      <xdr:rowOff>38100</xdr:rowOff>
    </xdr:to>
    <xdr:cxnSp macro="">
      <xdr:nvCxnSpPr>
        <xdr:cNvPr id="435" name="直線コネクタ 434"/>
        <xdr:cNvCxnSpPr/>
      </xdr:nvCxnSpPr>
      <xdr:spPr>
        <a:xfrm flipV="1">
          <a:off x="8750300" y="17510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636</xdr:rowOff>
    </xdr:from>
    <xdr:to>
      <xdr:col>41</xdr:col>
      <xdr:colOff>101600</xdr:colOff>
      <xdr:row>102</xdr:row>
      <xdr:rowOff>102236</xdr:rowOff>
    </xdr:to>
    <xdr:sp macro="" textlink="">
      <xdr:nvSpPr>
        <xdr:cNvPr id="436" name="楕円 435"/>
        <xdr:cNvSpPr/>
      </xdr:nvSpPr>
      <xdr:spPr>
        <a:xfrm>
          <a:off x="7810500" y="174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38100</xdr:rowOff>
    </xdr:from>
    <xdr:to>
      <xdr:col>45</xdr:col>
      <xdr:colOff>177800</xdr:colOff>
      <xdr:row>102</xdr:row>
      <xdr:rowOff>51436</xdr:rowOff>
    </xdr:to>
    <xdr:cxnSp macro="">
      <xdr:nvCxnSpPr>
        <xdr:cNvPr id="437" name="直線コネクタ 436"/>
        <xdr:cNvCxnSpPr/>
      </xdr:nvCxnSpPr>
      <xdr:spPr>
        <a:xfrm flipV="1">
          <a:off x="7861300" y="1752600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24782</xdr:rowOff>
    </xdr:from>
    <xdr:ext cx="469744" cy="259045"/>
    <xdr:sp macro="" textlink="">
      <xdr:nvSpPr>
        <xdr:cNvPr id="438" name="n_1aveValue【市民会館】&#10;一人当たり面積"/>
        <xdr:cNvSpPr txBox="1"/>
      </xdr:nvSpPr>
      <xdr:spPr>
        <a:xfrm>
          <a:off x="9391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39" name="n_2aveValue【市民会館】&#10;一人当たり面積"/>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40" name="n_3ave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90188</xdr:rowOff>
    </xdr:from>
    <xdr:ext cx="469744" cy="259045"/>
    <xdr:sp macro="" textlink="">
      <xdr:nvSpPr>
        <xdr:cNvPr id="441" name="n_1mainValue【市民会館】&#10;一人当たり面積"/>
        <xdr:cNvSpPr txBox="1"/>
      </xdr:nvSpPr>
      <xdr:spPr>
        <a:xfrm>
          <a:off x="9391727" y="172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105427</xdr:rowOff>
    </xdr:from>
    <xdr:ext cx="469744" cy="259045"/>
    <xdr:sp macro="" textlink="">
      <xdr:nvSpPr>
        <xdr:cNvPr id="442" name="n_2mainValue【市民会館】&#10;一人当たり面積"/>
        <xdr:cNvSpPr txBox="1"/>
      </xdr:nvSpPr>
      <xdr:spPr>
        <a:xfrm>
          <a:off x="85154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118763</xdr:rowOff>
    </xdr:from>
    <xdr:ext cx="469744" cy="259045"/>
    <xdr:sp macro="" textlink="">
      <xdr:nvSpPr>
        <xdr:cNvPr id="443" name="n_3mainValue【市民会館】&#10;一人当たり面積"/>
        <xdr:cNvSpPr txBox="1"/>
      </xdr:nvSpPr>
      <xdr:spPr>
        <a:xfrm>
          <a:off x="7626427" y="1726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74"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78" name="フローチャート: 判断 477"/>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xdr:rowOff>
    </xdr:from>
    <xdr:to>
      <xdr:col>85</xdr:col>
      <xdr:colOff>177800</xdr:colOff>
      <xdr:row>35</xdr:row>
      <xdr:rowOff>104140</xdr:rowOff>
    </xdr:to>
    <xdr:sp macro="" textlink="">
      <xdr:nvSpPr>
        <xdr:cNvPr id="484" name="楕円 483"/>
        <xdr:cNvSpPr/>
      </xdr:nvSpPr>
      <xdr:spPr>
        <a:xfrm>
          <a:off x="16268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25417</xdr:rowOff>
    </xdr:from>
    <xdr:ext cx="405111" cy="259045"/>
    <xdr:sp macro="" textlink="">
      <xdr:nvSpPr>
        <xdr:cNvPr id="485" name="【一般廃棄物処理施設】&#10;有形固定資産減価償却率該当値テキスト"/>
        <xdr:cNvSpPr txBox="1"/>
      </xdr:nvSpPr>
      <xdr:spPr>
        <a:xfrm>
          <a:off x="1635760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10704</xdr:rowOff>
    </xdr:from>
    <xdr:to>
      <xdr:col>81</xdr:col>
      <xdr:colOff>101600</xdr:colOff>
      <xdr:row>35</xdr:row>
      <xdr:rowOff>112304</xdr:rowOff>
    </xdr:to>
    <xdr:sp macro="" textlink="">
      <xdr:nvSpPr>
        <xdr:cNvPr id="486" name="楕円 485"/>
        <xdr:cNvSpPr/>
      </xdr:nvSpPr>
      <xdr:spPr>
        <a:xfrm>
          <a:off x="154305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53340</xdr:rowOff>
    </xdr:from>
    <xdr:to>
      <xdr:col>85</xdr:col>
      <xdr:colOff>127000</xdr:colOff>
      <xdr:row>35</xdr:row>
      <xdr:rowOff>61504</xdr:rowOff>
    </xdr:to>
    <xdr:cxnSp macro="">
      <xdr:nvCxnSpPr>
        <xdr:cNvPr id="487" name="直線コネクタ 486"/>
        <xdr:cNvCxnSpPr/>
      </xdr:nvCxnSpPr>
      <xdr:spPr>
        <a:xfrm flipV="1">
          <a:off x="15481300" y="605409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17236</xdr:rowOff>
    </xdr:from>
    <xdr:to>
      <xdr:col>76</xdr:col>
      <xdr:colOff>165100</xdr:colOff>
      <xdr:row>35</xdr:row>
      <xdr:rowOff>118836</xdr:rowOff>
    </xdr:to>
    <xdr:sp macro="" textlink="">
      <xdr:nvSpPr>
        <xdr:cNvPr id="488" name="楕円 487"/>
        <xdr:cNvSpPr/>
      </xdr:nvSpPr>
      <xdr:spPr>
        <a:xfrm>
          <a:off x="14541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61504</xdr:rowOff>
    </xdr:from>
    <xdr:to>
      <xdr:col>81</xdr:col>
      <xdr:colOff>50800</xdr:colOff>
      <xdr:row>35</xdr:row>
      <xdr:rowOff>68036</xdr:rowOff>
    </xdr:to>
    <xdr:cxnSp macro="">
      <xdr:nvCxnSpPr>
        <xdr:cNvPr id="489" name="直線コネクタ 488"/>
        <xdr:cNvCxnSpPr/>
      </xdr:nvCxnSpPr>
      <xdr:spPr>
        <a:xfrm flipV="1">
          <a:off x="14592300" y="606225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115207</xdr:rowOff>
    </xdr:from>
    <xdr:to>
      <xdr:col>72</xdr:col>
      <xdr:colOff>38100</xdr:colOff>
      <xdr:row>40</xdr:row>
      <xdr:rowOff>45357</xdr:rowOff>
    </xdr:to>
    <xdr:sp macro="" textlink="">
      <xdr:nvSpPr>
        <xdr:cNvPr id="490" name="楕円 489"/>
        <xdr:cNvSpPr/>
      </xdr:nvSpPr>
      <xdr:spPr>
        <a:xfrm>
          <a:off x="13652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68036</xdr:rowOff>
    </xdr:from>
    <xdr:to>
      <xdr:col>76</xdr:col>
      <xdr:colOff>114300</xdr:colOff>
      <xdr:row>39</xdr:row>
      <xdr:rowOff>166007</xdr:rowOff>
    </xdr:to>
    <xdr:cxnSp macro="">
      <xdr:nvCxnSpPr>
        <xdr:cNvPr id="491" name="直線コネクタ 490"/>
        <xdr:cNvCxnSpPr/>
      </xdr:nvCxnSpPr>
      <xdr:spPr>
        <a:xfrm flipV="1">
          <a:off x="13703300" y="6068786"/>
          <a:ext cx="889000" cy="78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92"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93" name="n_2aveValue【一般廃棄物処理施設】&#10;有形固定資産減価償却率"/>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94"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128831</xdr:rowOff>
    </xdr:from>
    <xdr:ext cx="405111" cy="259045"/>
    <xdr:sp macro="" textlink="">
      <xdr:nvSpPr>
        <xdr:cNvPr id="495" name="n_1mainValue【一般廃棄物処理施設】&#10;有形固定資産減価償却率"/>
        <xdr:cNvSpPr txBox="1"/>
      </xdr:nvSpPr>
      <xdr:spPr>
        <a:xfrm>
          <a:off x="152660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135363</xdr:rowOff>
    </xdr:from>
    <xdr:ext cx="405111" cy="259045"/>
    <xdr:sp macro="" textlink="">
      <xdr:nvSpPr>
        <xdr:cNvPr id="496" name="n_2mainValue【一般廃棄物処理施設】&#10;有形固定資産減価償却率"/>
        <xdr:cNvSpPr txBox="1"/>
      </xdr:nvSpPr>
      <xdr:spPr>
        <a:xfrm>
          <a:off x="143897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36484</xdr:rowOff>
    </xdr:from>
    <xdr:ext cx="405111" cy="259045"/>
    <xdr:sp macro="" textlink="">
      <xdr:nvSpPr>
        <xdr:cNvPr id="497" name="n_3mainValue【一般廃棄物処理施設】&#10;有形固定資産減価償却率"/>
        <xdr:cNvSpPr txBox="1"/>
      </xdr:nvSpPr>
      <xdr:spPr>
        <a:xfrm>
          <a:off x="13500744"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511" name="テキスト ボックス 510"/>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13" name="テキスト ボックス 512"/>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15" name="テキスト ボックス 514"/>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7" name="テキスト ボックス 51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19" name="テキスト ボックス 518"/>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21" name="テキスト ボックス 520"/>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23" name="直線コネクタ 522"/>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24"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25" name="直線コネクタ 524"/>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26"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27" name="直線コネクタ 526"/>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28"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29" name="フローチャート: 判断 528"/>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30" name="フローチャート: 判断 529"/>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31" name="フローチャート: 判断 530"/>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32" name="フローチャート: 判断 531"/>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16235</xdr:rowOff>
    </xdr:from>
    <xdr:to>
      <xdr:col>116</xdr:col>
      <xdr:colOff>114300</xdr:colOff>
      <xdr:row>42</xdr:row>
      <xdr:rowOff>117835</xdr:rowOff>
    </xdr:to>
    <xdr:sp macro="" textlink="">
      <xdr:nvSpPr>
        <xdr:cNvPr id="538" name="楕円 537"/>
        <xdr:cNvSpPr/>
      </xdr:nvSpPr>
      <xdr:spPr>
        <a:xfrm>
          <a:off x="22110700" y="721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99010" cy="259045"/>
    <xdr:sp macro="" textlink="">
      <xdr:nvSpPr>
        <xdr:cNvPr id="539" name="【一般廃棄物処理施設】&#10;一人当たり有形固定資産（償却資産）額該当値テキスト"/>
        <xdr:cNvSpPr txBox="1"/>
      </xdr:nvSpPr>
      <xdr:spPr>
        <a:xfrm>
          <a:off x="22199600" y="718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16966</xdr:rowOff>
    </xdr:from>
    <xdr:to>
      <xdr:col>112</xdr:col>
      <xdr:colOff>38100</xdr:colOff>
      <xdr:row>42</xdr:row>
      <xdr:rowOff>118566</xdr:rowOff>
    </xdr:to>
    <xdr:sp macro="" textlink="">
      <xdr:nvSpPr>
        <xdr:cNvPr id="540" name="楕円 539"/>
        <xdr:cNvSpPr/>
      </xdr:nvSpPr>
      <xdr:spPr>
        <a:xfrm>
          <a:off x="21272500" y="721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67035</xdr:rowOff>
    </xdr:from>
    <xdr:to>
      <xdr:col>116</xdr:col>
      <xdr:colOff>63500</xdr:colOff>
      <xdr:row>42</xdr:row>
      <xdr:rowOff>67766</xdr:rowOff>
    </xdr:to>
    <xdr:cxnSp macro="">
      <xdr:nvCxnSpPr>
        <xdr:cNvPr id="541" name="直線コネクタ 540"/>
        <xdr:cNvCxnSpPr/>
      </xdr:nvCxnSpPr>
      <xdr:spPr>
        <a:xfrm flipV="1">
          <a:off x="21323300" y="7267935"/>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16269</xdr:rowOff>
    </xdr:from>
    <xdr:to>
      <xdr:col>107</xdr:col>
      <xdr:colOff>101600</xdr:colOff>
      <xdr:row>42</xdr:row>
      <xdr:rowOff>117869</xdr:rowOff>
    </xdr:to>
    <xdr:sp macro="" textlink="">
      <xdr:nvSpPr>
        <xdr:cNvPr id="542" name="楕円 541"/>
        <xdr:cNvSpPr/>
      </xdr:nvSpPr>
      <xdr:spPr>
        <a:xfrm>
          <a:off x="20383500" y="721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67069</xdr:rowOff>
    </xdr:from>
    <xdr:to>
      <xdr:col>111</xdr:col>
      <xdr:colOff>177800</xdr:colOff>
      <xdr:row>42</xdr:row>
      <xdr:rowOff>67766</xdr:rowOff>
    </xdr:to>
    <xdr:cxnSp macro="">
      <xdr:nvCxnSpPr>
        <xdr:cNvPr id="543" name="直線コネクタ 542"/>
        <xdr:cNvCxnSpPr/>
      </xdr:nvCxnSpPr>
      <xdr:spPr>
        <a:xfrm>
          <a:off x="20434300" y="7267969"/>
          <a:ext cx="8890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41695</xdr:rowOff>
    </xdr:from>
    <xdr:to>
      <xdr:col>102</xdr:col>
      <xdr:colOff>165100</xdr:colOff>
      <xdr:row>42</xdr:row>
      <xdr:rowOff>143295</xdr:rowOff>
    </xdr:to>
    <xdr:sp macro="" textlink="">
      <xdr:nvSpPr>
        <xdr:cNvPr id="544" name="楕円 543"/>
        <xdr:cNvSpPr/>
      </xdr:nvSpPr>
      <xdr:spPr>
        <a:xfrm>
          <a:off x="19494500" y="72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67069</xdr:rowOff>
    </xdr:from>
    <xdr:to>
      <xdr:col>107</xdr:col>
      <xdr:colOff>50800</xdr:colOff>
      <xdr:row>42</xdr:row>
      <xdr:rowOff>92495</xdr:rowOff>
    </xdr:to>
    <xdr:cxnSp macro="">
      <xdr:nvCxnSpPr>
        <xdr:cNvPr id="545" name="直線コネクタ 544"/>
        <xdr:cNvCxnSpPr/>
      </xdr:nvCxnSpPr>
      <xdr:spPr>
        <a:xfrm flipV="1">
          <a:off x="19545300" y="7267969"/>
          <a:ext cx="889000" cy="2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46"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547" name="n_2aveValue【一般廃棄物処理施設】&#10;一人当たり有形固定資産（償却資産）額"/>
        <xdr:cNvSpPr txBox="1"/>
      </xdr:nvSpPr>
      <xdr:spPr>
        <a:xfrm>
          <a:off x="20167111"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48"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109693</xdr:rowOff>
    </xdr:from>
    <xdr:ext cx="599010" cy="259045"/>
    <xdr:sp macro="" textlink="">
      <xdr:nvSpPr>
        <xdr:cNvPr id="549" name="n_1mainValue【一般廃棄物処理施設】&#10;一人当たり有形固定資産（償却資産）額"/>
        <xdr:cNvSpPr txBox="1"/>
      </xdr:nvSpPr>
      <xdr:spPr>
        <a:xfrm>
          <a:off x="21011095" y="731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134396</xdr:rowOff>
    </xdr:from>
    <xdr:ext cx="599010" cy="259045"/>
    <xdr:sp macro="" textlink="">
      <xdr:nvSpPr>
        <xdr:cNvPr id="550" name="n_2mainValue【一般廃棄物処理施設】&#10;一人当たり有形固定資産（償却資産）額"/>
        <xdr:cNvSpPr txBox="1"/>
      </xdr:nvSpPr>
      <xdr:spPr>
        <a:xfrm>
          <a:off x="20134795" y="699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134422</xdr:rowOff>
    </xdr:from>
    <xdr:ext cx="378565" cy="259045"/>
    <xdr:sp macro="" textlink="">
      <xdr:nvSpPr>
        <xdr:cNvPr id="551" name="n_3mainValue【一般廃棄物処理施設】&#10;一人当たり有形固定資産（償却資産）額"/>
        <xdr:cNvSpPr txBox="1"/>
      </xdr:nvSpPr>
      <xdr:spPr>
        <a:xfrm>
          <a:off x="19356017" y="7335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77" name="直線コネクタ 576"/>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78"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79" name="直線コネクタ 578"/>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1" name="直線コネクタ 58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82"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83" name="フローチャート: 判断 58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84" name="フローチャート: 判断 583"/>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86" name="フローチャート: 判断 585"/>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115751</xdr:rowOff>
    </xdr:from>
    <xdr:to>
      <xdr:col>85</xdr:col>
      <xdr:colOff>177800</xdr:colOff>
      <xdr:row>62</xdr:row>
      <xdr:rowOff>45901</xdr:rowOff>
    </xdr:to>
    <xdr:sp macro="" textlink="">
      <xdr:nvSpPr>
        <xdr:cNvPr id="592" name="楕円 591"/>
        <xdr:cNvSpPr/>
      </xdr:nvSpPr>
      <xdr:spPr>
        <a:xfrm>
          <a:off x="162687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94178</xdr:rowOff>
    </xdr:from>
    <xdr:ext cx="405111" cy="259045"/>
    <xdr:sp macro="" textlink="">
      <xdr:nvSpPr>
        <xdr:cNvPr id="593" name="【保健センター・保健所】&#10;有形固定資産減価償却率該当値テキスト"/>
        <xdr:cNvSpPr txBox="1"/>
      </xdr:nvSpPr>
      <xdr:spPr>
        <a:xfrm>
          <a:off x="16357600"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150041</xdr:rowOff>
    </xdr:from>
    <xdr:to>
      <xdr:col>81</xdr:col>
      <xdr:colOff>101600</xdr:colOff>
      <xdr:row>62</xdr:row>
      <xdr:rowOff>80191</xdr:rowOff>
    </xdr:to>
    <xdr:sp macro="" textlink="">
      <xdr:nvSpPr>
        <xdr:cNvPr id="594" name="楕円 593"/>
        <xdr:cNvSpPr/>
      </xdr:nvSpPr>
      <xdr:spPr>
        <a:xfrm>
          <a:off x="15430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166551</xdr:rowOff>
    </xdr:from>
    <xdr:to>
      <xdr:col>85</xdr:col>
      <xdr:colOff>127000</xdr:colOff>
      <xdr:row>62</xdr:row>
      <xdr:rowOff>29391</xdr:rowOff>
    </xdr:to>
    <xdr:cxnSp macro="">
      <xdr:nvCxnSpPr>
        <xdr:cNvPr id="595" name="直線コネクタ 594"/>
        <xdr:cNvCxnSpPr/>
      </xdr:nvCxnSpPr>
      <xdr:spPr>
        <a:xfrm flipV="1">
          <a:off x="15481300" y="1062500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12881</xdr:rowOff>
    </xdr:from>
    <xdr:to>
      <xdr:col>76</xdr:col>
      <xdr:colOff>165100</xdr:colOff>
      <xdr:row>62</xdr:row>
      <xdr:rowOff>114481</xdr:rowOff>
    </xdr:to>
    <xdr:sp macro="" textlink="">
      <xdr:nvSpPr>
        <xdr:cNvPr id="596" name="楕円 595"/>
        <xdr:cNvSpPr/>
      </xdr:nvSpPr>
      <xdr:spPr>
        <a:xfrm>
          <a:off x="14541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29391</xdr:rowOff>
    </xdr:from>
    <xdr:to>
      <xdr:col>81</xdr:col>
      <xdr:colOff>50800</xdr:colOff>
      <xdr:row>62</xdr:row>
      <xdr:rowOff>63681</xdr:rowOff>
    </xdr:to>
    <xdr:cxnSp macro="">
      <xdr:nvCxnSpPr>
        <xdr:cNvPr id="597" name="直線コネクタ 596"/>
        <xdr:cNvCxnSpPr/>
      </xdr:nvCxnSpPr>
      <xdr:spPr>
        <a:xfrm flipV="1">
          <a:off x="14592300" y="1065929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53703</xdr:rowOff>
    </xdr:from>
    <xdr:to>
      <xdr:col>72</xdr:col>
      <xdr:colOff>38100</xdr:colOff>
      <xdr:row>60</xdr:row>
      <xdr:rowOff>155303</xdr:rowOff>
    </xdr:to>
    <xdr:sp macro="" textlink="">
      <xdr:nvSpPr>
        <xdr:cNvPr id="598" name="楕円 597"/>
        <xdr:cNvSpPr/>
      </xdr:nvSpPr>
      <xdr:spPr>
        <a:xfrm>
          <a:off x="13652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104503</xdr:rowOff>
    </xdr:from>
    <xdr:to>
      <xdr:col>76</xdr:col>
      <xdr:colOff>114300</xdr:colOff>
      <xdr:row>62</xdr:row>
      <xdr:rowOff>63681</xdr:rowOff>
    </xdr:to>
    <xdr:cxnSp macro="">
      <xdr:nvCxnSpPr>
        <xdr:cNvPr id="599" name="直線コネクタ 598"/>
        <xdr:cNvCxnSpPr/>
      </xdr:nvCxnSpPr>
      <xdr:spPr>
        <a:xfrm>
          <a:off x="13703300" y="10391503"/>
          <a:ext cx="889000" cy="30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600"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601"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157860</xdr:rowOff>
    </xdr:from>
    <xdr:ext cx="405111" cy="259045"/>
    <xdr:sp macro="" textlink="">
      <xdr:nvSpPr>
        <xdr:cNvPr id="602" name="n_3aveValue【保健センター・保健所】&#10;有形固定資産減価償却率"/>
        <xdr:cNvSpPr txBox="1"/>
      </xdr:nvSpPr>
      <xdr:spPr>
        <a:xfrm>
          <a:off x="13500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71318</xdr:rowOff>
    </xdr:from>
    <xdr:ext cx="405111" cy="259045"/>
    <xdr:sp macro="" textlink="">
      <xdr:nvSpPr>
        <xdr:cNvPr id="603" name="n_1mainValue【保健センター・保健所】&#10;有形固定資産減価償却率"/>
        <xdr:cNvSpPr txBox="1"/>
      </xdr:nvSpPr>
      <xdr:spPr>
        <a:xfrm>
          <a:off x="152660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105608</xdr:rowOff>
    </xdr:from>
    <xdr:ext cx="405111" cy="259045"/>
    <xdr:sp macro="" textlink="">
      <xdr:nvSpPr>
        <xdr:cNvPr id="604" name="n_2mainValue【保健センター・保健所】&#10;有形固定資産減価償却率"/>
        <xdr:cNvSpPr txBox="1"/>
      </xdr:nvSpPr>
      <xdr:spPr>
        <a:xfrm>
          <a:off x="14389744"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380</xdr:rowOff>
    </xdr:from>
    <xdr:ext cx="405111" cy="259045"/>
    <xdr:sp macro="" textlink="">
      <xdr:nvSpPr>
        <xdr:cNvPr id="605" name="n_3mainValue【保健センター・保健所】&#10;有形固定資産減価償却率"/>
        <xdr:cNvSpPr txBox="1"/>
      </xdr:nvSpPr>
      <xdr:spPr>
        <a:xfrm>
          <a:off x="13500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29" name="直線コネクタ 628"/>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30"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31" name="直線コネクタ 630"/>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32"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33" name="直線コネクタ 632"/>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634"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35" name="フローチャート: 判断 634"/>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36" name="フローチャート: 判断 635"/>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37" name="フローチャート: 判断 636"/>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38" name="フローチャート: 判断 637"/>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147320</xdr:rowOff>
    </xdr:from>
    <xdr:to>
      <xdr:col>116</xdr:col>
      <xdr:colOff>114300</xdr:colOff>
      <xdr:row>63</xdr:row>
      <xdr:rowOff>77470</xdr:rowOff>
    </xdr:to>
    <xdr:sp macro="" textlink="">
      <xdr:nvSpPr>
        <xdr:cNvPr id="644" name="楕円 643"/>
        <xdr:cNvSpPr/>
      </xdr:nvSpPr>
      <xdr:spPr>
        <a:xfrm>
          <a:off x="22110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125747</xdr:rowOff>
    </xdr:from>
    <xdr:ext cx="469744" cy="259045"/>
    <xdr:sp macro="" textlink="">
      <xdr:nvSpPr>
        <xdr:cNvPr id="645" name="【保健センター・保健所】&#10;一人当たり面積該当値テキスト"/>
        <xdr:cNvSpPr txBox="1"/>
      </xdr:nvSpPr>
      <xdr:spPr>
        <a:xfrm>
          <a:off x="22199600"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151130</xdr:rowOff>
    </xdr:from>
    <xdr:to>
      <xdr:col>112</xdr:col>
      <xdr:colOff>38100</xdr:colOff>
      <xdr:row>63</xdr:row>
      <xdr:rowOff>81280</xdr:rowOff>
    </xdr:to>
    <xdr:sp macro="" textlink="">
      <xdr:nvSpPr>
        <xdr:cNvPr id="646" name="楕円 645"/>
        <xdr:cNvSpPr/>
      </xdr:nvSpPr>
      <xdr:spPr>
        <a:xfrm>
          <a:off x="21272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26670</xdr:rowOff>
    </xdr:from>
    <xdr:to>
      <xdr:col>116</xdr:col>
      <xdr:colOff>63500</xdr:colOff>
      <xdr:row>63</xdr:row>
      <xdr:rowOff>30480</xdr:rowOff>
    </xdr:to>
    <xdr:cxnSp macro="">
      <xdr:nvCxnSpPr>
        <xdr:cNvPr id="647" name="直線コネクタ 646"/>
        <xdr:cNvCxnSpPr/>
      </xdr:nvCxnSpPr>
      <xdr:spPr>
        <a:xfrm flipV="1">
          <a:off x="21323300" y="10828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648" name="楕円 647"/>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30480</xdr:rowOff>
    </xdr:from>
    <xdr:to>
      <xdr:col>111</xdr:col>
      <xdr:colOff>177800</xdr:colOff>
      <xdr:row>63</xdr:row>
      <xdr:rowOff>34290</xdr:rowOff>
    </xdr:to>
    <xdr:cxnSp macro="">
      <xdr:nvCxnSpPr>
        <xdr:cNvPr id="649" name="直線コネクタ 648"/>
        <xdr:cNvCxnSpPr/>
      </xdr:nvCxnSpPr>
      <xdr:spPr>
        <a:xfrm flipV="1">
          <a:off x="20434300" y="1083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21590</xdr:rowOff>
    </xdr:from>
    <xdr:to>
      <xdr:col>102</xdr:col>
      <xdr:colOff>165100</xdr:colOff>
      <xdr:row>62</xdr:row>
      <xdr:rowOff>123190</xdr:rowOff>
    </xdr:to>
    <xdr:sp macro="" textlink="">
      <xdr:nvSpPr>
        <xdr:cNvPr id="650" name="楕円 649"/>
        <xdr:cNvSpPr/>
      </xdr:nvSpPr>
      <xdr:spPr>
        <a:xfrm>
          <a:off x="19494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72390</xdr:rowOff>
    </xdr:from>
    <xdr:to>
      <xdr:col>107</xdr:col>
      <xdr:colOff>50800</xdr:colOff>
      <xdr:row>63</xdr:row>
      <xdr:rowOff>34290</xdr:rowOff>
    </xdr:to>
    <xdr:cxnSp macro="">
      <xdr:nvCxnSpPr>
        <xdr:cNvPr id="651" name="直線コネクタ 650"/>
        <xdr:cNvCxnSpPr/>
      </xdr:nvCxnSpPr>
      <xdr:spPr>
        <a:xfrm>
          <a:off x="19545300" y="1070229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52" name="n_1ave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53"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3827</xdr:rowOff>
    </xdr:from>
    <xdr:ext cx="469744" cy="259045"/>
    <xdr:sp macro="" textlink="">
      <xdr:nvSpPr>
        <xdr:cNvPr id="654" name="n_3aveValue【保健センター・保健所】&#10;一人当たり面積"/>
        <xdr:cNvSpPr txBox="1"/>
      </xdr:nvSpPr>
      <xdr:spPr>
        <a:xfrm>
          <a:off x="19310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72407</xdr:rowOff>
    </xdr:from>
    <xdr:ext cx="469744" cy="259045"/>
    <xdr:sp macro="" textlink="">
      <xdr:nvSpPr>
        <xdr:cNvPr id="655" name="n_1mainValue【保健センター・保健所】&#10;一人当たり面積"/>
        <xdr:cNvSpPr txBox="1"/>
      </xdr:nvSpPr>
      <xdr:spPr>
        <a:xfrm>
          <a:off x="210757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656" name="n_2main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139717</xdr:rowOff>
    </xdr:from>
    <xdr:ext cx="469744" cy="259045"/>
    <xdr:sp macro="" textlink="">
      <xdr:nvSpPr>
        <xdr:cNvPr id="657" name="n_3mainValue【保健センター・保健所】&#10;一人当たり面積"/>
        <xdr:cNvSpPr txBox="1"/>
      </xdr:nvSpPr>
      <xdr:spPr>
        <a:xfrm>
          <a:off x="19310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83" name="直線コネクタ 682"/>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84"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85" name="直線コネクタ 684"/>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86"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87" name="直線コネクタ 686"/>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88"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89" name="フローチャート: 判断 688"/>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90" name="フローチャート: 判断 689"/>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91" name="フローチャート: 判断 690"/>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92" name="フローチャート: 判断 691"/>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134257</xdr:rowOff>
    </xdr:from>
    <xdr:to>
      <xdr:col>85</xdr:col>
      <xdr:colOff>177800</xdr:colOff>
      <xdr:row>80</xdr:row>
      <xdr:rowOff>64407</xdr:rowOff>
    </xdr:to>
    <xdr:sp macro="" textlink="">
      <xdr:nvSpPr>
        <xdr:cNvPr id="698" name="楕円 697"/>
        <xdr:cNvSpPr/>
      </xdr:nvSpPr>
      <xdr:spPr>
        <a:xfrm>
          <a:off x="16268700" y="136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157134</xdr:rowOff>
    </xdr:from>
    <xdr:ext cx="405111" cy="259045"/>
    <xdr:sp macro="" textlink="">
      <xdr:nvSpPr>
        <xdr:cNvPr id="699" name="【消防施設】&#10;有形固定資産減価償却率該当値テキスト"/>
        <xdr:cNvSpPr txBox="1"/>
      </xdr:nvSpPr>
      <xdr:spPr>
        <a:xfrm>
          <a:off x="16357600" y="1353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145687</xdr:rowOff>
    </xdr:from>
    <xdr:to>
      <xdr:col>81</xdr:col>
      <xdr:colOff>101600</xdr:colOff>
      <xdr:row>80</xdr:row>
      <xdr:rowOff>75837</xdr:rowOff>
    </xdr:to>
    <xdr:sp macro="" textlink="">
      <xdr:nvSpPr>
        <xdr:cNvPr id="700" name="楕円 699"/>
        <xdr:cNvSpPr/>
      </xdr:nvSpPr>
      <xdr:spPr>
        <a:xfrm>
          <a:off x="154305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13607</xdr:rowOff>
    </xdr:from>
    <xdr:to>
      <xdr:col>85</xdr:col>
      <xdr:colOff>127000</xdr:colOff>
      <xdr:row>80</xdr:row>
      <xdr:rowOff>25037</xdr:rowOff>
    </xdr:to>
    <xdr:cxnSp macro="">
      <xdr:nvCxnSpPr>
        <xdr:cNvPr id="701" name="直線コネクタ 700"/>
        <xdr:cNvCxnSpPr/>
      </xdr:nvCxnSpPr>
      <xdr:spPr>
        <a:xfrm flipV="1">
          <a:off x="15481300" y="1372960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160382</xdr:rowOff>
    </xdr:from>
    <xdr:to>
      <xdr:col>76</xdr:col>
      <xdr:colOff>165100</xdr:colOff>
      <xdr:row>80</xdr:row>
      <xdr:rowOff>90532</xdr:rowOff>
    </xdr:to>
    <xdr:sp macro="" textlink="">
      <xdr:nvSpPr>
        <xdr:cNvPr id="702" name="楕円 701"/>
        <xdr:cNvSpPr/>
      </xdr:nvSpPr>
      <xdr:spPr>
        <a:xfrm>
          <a:off x="14541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25037</xdr:rowOff>
    </xdr:from>
    <xdr:to>
      <xdr:col>81</xdr:col>
      <xdr:colOff>50800</xdr:colOff>
      <xdr:row>80</xdr:row>
      <xdr:rowOff>39732</xdr:rowOff>
    </xdr:to>
    <xdr:cxnSp macro="">
      <xdr:nvCxnSpPr>
        <xdr:cNvPr id="703" name="直線コネクタ 702"/>
        <xdr:cNvCxnSpPr/>
      </xdr:nvCxnSpPr>
      <xdr:spPr>
        <a:xfrm flipV="1">
          <a:off x="14592300" y="1374103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139156</xdr:rowOff>
    </xdr:from>
    <xdr:to>
      <xdr:col>72</xdr:col>
      <xdr:colOff>38100</xdr:colOff>
      <xdr:row>80</xdr:row>
      <xdr:rowOff>69306</xdr:rowOff>
    </xdr:to>
    <xdr:sp macro="" textlink="">
      <xdr:nvSpPr>
        <xdr:cNvPr id="704" name="楕円 703"/>
        <xdr:cNvSpPr/>
      </xdr:nvSpPr>
      <xdr:spPr>
        <a:xfrm>
          <a:off x="136525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18506</xdr:rowOff>
    </xdr:from>
    <xdr:to>
      <xdr:col>76</xdr:col>
      <xdr:colOff>114300</xdr:colOff>
      <xdr:row>80</xdr:row>
      <xdr:rowOff>39732</xdr:rowOff>
    </xdr:to>
    <xdr:cxnSp macro="">
      <xdr:nvCxnSpPr>
        <xdr:cNvPr id="705" name="直線コネクタ 704"/>
        <xdr:cNvCxnSpPr/>
      </xdr:nvCxnSpPr>
      <xdr:spPr>
        <a:xfrm>
          <a:off x="13703300" y="1373450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706"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707"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708" name="n_3aveValue【消防施設】&#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92364</xdr:rowOff>
    </xdr:from>
    <xdr:ext cx="405111" cy="259045"/>
    <xdr:sp macro="" textlink="">
      <xdr:nvSpPr>
        <xdr:cNvPr id="709" name="n_1mainValue【消防施設】&#10;有形固定資産減価償却率"/>
        <xdr:cNvSpPr txBox="1"/>
      </xdr:nvSpPr>
      <xdr:spPr>
        <a:xfrm>
          <a:off x="15266044" y="1346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107059</xdr:rowOff>
    </xdr:from>
    <xdr:ext cx="405111" cy="259045"/>
    <xdr:sp macro="" textlink="">
      <xdr:nvSpPr>
        <xdr:cNvPr id="710" name="n_2mainValue【消防施設】&#10;有形固定資産減価償却率"/>
        <xdr:cNvSpPr txBox="1"/>
      </xdr:nvSpPr>
      <xdr:spPr>
        <a:xfrm>
          <a:off x="143897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85833</xdr:rowOff>
    </xdr:from>
    <xdr:ext cx="405111" cy="259045"/>
    <xdr:sp macro="" textlink="">
      <xdr:nvSpPr>
        <xdr:cNvPr id="711" name="n_3mainValue【消防施設】&#10;有形固定資産減価償却率"/>
        <xdr:cNvSpPr txBox="1"/>
      </xdr:nvSpPr>
      <xdr:spPr>
        <a:xfrm>
          <a:off x="13500744"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33" name="直線コネクタ 732"/>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34"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35" name="直線コネクタ 734"/>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36"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37" name="直線コネクタ 736"/>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738"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39" name="フローチャート: 判断 738"/>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40" name="フローチャート: 判断 739"/>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41" name="フローチャート: 判断 740"/>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42" name="フローチャート: 判断 741"/>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102515</xdr:rowOff>
    </xdr:from>
    <xdr:to>
      <xdr:col>116</xdr:col>
      <xdr:colOff>114300</xdr:colOff>
      <xdr:row>85</xdr:row>
      <xdr:rowOff>32665</xdr:rowOff>
    </xdr:to>
    <xdr:sp macro="" textlink="">
      <xdr:nvSpPr>
        <xdr:cNvPr id="748" name="楕円 747"/>
        <xdr:cNvSpPr/>
      </xdr:nvSpPr>
      <xdr:spPr>
        <a:xfrm>
          <a:off x="22110700" y="145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125392</xdr:rowOff>
    </xdr:from>
    <xdr:ext cx="469744" cy="259045"/>
    <xdr:sp macro="" textlink="">
      <xdr:nvSpPr>
        <xdr:cNvPr id="749" name="【消防施設】&#10;一人当たり面積該当値テキスト"/>
        <xdr:cNvSpPr txBox="1"/>
      </xdr:nvSpPr>
      <xdr:spPr>
        <a:xfrm>
          <a:off x="22199600" y="143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108916</xdr:rowOff>
    </xdr:from>
    <xdr:to>
      <xdr:col>112</xdr:col>
      <xdr:colOff>38100</xdr:colOff>
      <xdr:row>85</xdr:row>
      <xdr:rowOff>39066</xdr:rowOff>
    </xdr:to>
    <xdr:sp macro="" textlink="">
      <xdr:nvSpPr>
        <xdr:cNvPr id="750" name="楕円 749"/>
        <xdr:cNvSpPr/>
      </xdr:nvSpPr>
      <xdr:spPr>
        <a:xfrm>
          <a:off x="21272500" y="1451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153315</xdr:rowOff>
    </xdr:from>
    <xdr:to>
      <xdr:col>116</xdr:col>
      <xdr:colOff>63500</xdr:colOff>
      <xdr:row>84</xdr:row>
      <xdr:rowOff>159716</xdr:rowOff>
    </xdr:to>
    <xdr:cxnSp macro="">
      <xdr:nvCxnSpPr>
        <xdr:cNvPr id="751" name="直線コネクタ 750"/>
        <xdr:cNvCxnSpPr/>
      </xdr:nvCxnSpPr>
      <xdr:spPr>
        <a:xfrm flipV="1">
          <a:off x="21323300" y="14555115"/>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110744</xdr:rowOff>
    </xdr:from>
    <xdr:to>
      <xdr:col>107</xdr:col>
      <xdr:colOff>101600</xdr:colOff>
      <xdr:row>85</xdr:row>
      <xdr:rowOff>40894</xdr:rowOff>
    </xdr:to>
    <xdr:sp macro="" textlink="">
      <xdr:nvSpPr>
        <xdr:cNvPr id="752" name="楕円 751"/>
        <xdr:cNvSpPr/>
      </xdr:nvSpPr>
      <xdr:spPr>
        <a:xfrm>
          <a:off x="2038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159716</xdr:rowOff>
    </xdr:from>
    <xdr:to>
      <xdr:col>111</xdr:col>
      <xdr:colOff>177800</xdr:colOff>
      <xdr:row>84</xdr:row>
      <xdr:rowOff>161544</xdr:rowOff>
    </xdr:to>
    <xdr:cxnSp macro="">
      <xdr:nvCxnSpPr>
        <xdr:cNvPr id="753" name="直線コネクタ 752"/>
        <xdr:cNvCxnSpPr/>
      </xdr:nvCxnSpPr>
      <xdr:spPr>
        <a:xfrm flipV="1">
          <a:off x="20434300" y="1456151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113488</xdr:rowOff>
    </xdr:from>
    <xdr:to>
      <xdr:col>102</xdr:col>
      <xdr:colOff>165100</xdr:colOff>
      <xdr:row>85</xdr:row>
      <xdr:rowOff>43638</xdr:rowOff>
    </xdr:to>
    <xdr:sp macro="" textlink="">
      <xdr:nvSpPr>
        <xdr:cNvPr id="754" name="楕円 753"/>
        <xdr:cNvSpPr/>
      </xdr:nvSpPr>
      <xdr:spPr>
        <a:xfrm>
          <a:off x="19494500" y="145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161544</xdr:rowOff>
    </xdr:from>
    <xdr:to>
      <xdr:col>107</xdr:col>
      <xdr:colOff>50800</xdr:colOff>
      <xdr:row>84</xdr:row>
      <xdr:rowOff>164288</xdr:rowOff>
    </xdr:to>
    <xdr:cxnSp macro="">
      <xdr:nvCxnSpPr>
        <xdr:cNvPr id="755" name="直線コネクタ 754"/>
        <xdr:cNvCxnSpPr/>
      </xdr:nvCxnSpPr>
      <xdr:spPr>
        <a:xfrm flipV="1">
          <a:off x="19545300" y="1456334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756" name="n_1ave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757" name="n_2aveValue【消防施設】&#10;一人当たり面積"/>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115231</xdr:rowOff>
    </xdr:from>
    <xdr:ext cx="469744" cy="259045"/>
    <xdr:sp macro="" textlink="">
      <xdr:nvSpPr>
        <xdr:cNvPr id="758" name="n_3aveValue【消防施設】&#10;一人当たり面積"/>
        <xdr:cNvSpPr txBox="1"/>
      </xdr:nvSpPr>
      <xdr:spPr>
        <a:xfrm>
          <a:off x="19310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55593</xdr:rowOff>
    </xdr:from>
    <xdr:ext cx="469744" cy="259045"/>
    <xdr:sp macro="" textlink="">
      <xdr:nvSpPr>
        <xdr:cNvPr id="759" name="n_1mainValue【消防施設】&#10;一人当たり面積"/>
        <xdr:cNvSpPr txBox="1"/>
      </xdr:nvSpPr>
      <xdr:spPr>
        <a:xfrm>
          <a:off x="21075727" y="1428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57421</xdr:rowOff>
    </xdr:from>
    <xdr:ext cx="469744" cy="259045"/>
    <xdr:sp macro="" textlink="">
      <xdr:nvSpPr>
        <xdr:cNvPr id="760" name="n_2mainValue【消防施設】&#10;一人当たり面積"/>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60165</xdr:rowOff>
    </xdr:from>
    <xdr:ext cx="469744" cy="259045"/>
    <xdr:sp macro="" textlink="">
      <xdr:nvSpPr>
        <xdr:cNvPr id="761" name="n_3mainValue【消防施設】&#10;一人当たり面積"/>
        <xdr:cNvSpPr txBox="1"/>
      </xdr:nvSpPr>
      <xdr:spPr>
        <a:xfrm>
          <a:off x="19310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3" name="テキスト ボックス 77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5" name="テキスト ボックス 7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7" name="テキスト ボックス 7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9" name="テキスト ボックス 7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1" name="テキスト ボックス 78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85" name="直線コネクタ 78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8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7" name="直線コネクタ 78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8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89" name="直線コネクタ 78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790" name="【庁舎】&#10;有形固定資産減価償却率平均値テキスト"/>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91" name="フローチャート: 判断 790"/>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92" name="フローチャート: 判断 791"/>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93" name="フローチャート: 判断 79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94" name="フローチャート: 判断 793"/>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27939</xdr:rowOff>
    </xdr:from>
    <xdr:to>
      <xdr:col>85</xdr:col>
      <xdr:colOff>177800</xdr:colOff>
      <xdr:row>105</xdr:row>
      <xdr:rowOff>129539</xdr:rowOff>
    </xdr:to>
    <xdr:sp macro="" textlink="">
      <xdr:nvSpPr>
        <xdr:cNvPr id="800" name="楕円 799"/>
        <xdr:cNvSpPr/>
      </xdr:nvSpPr>
      <xdr:spPr>
        <a:xfrm>
          <a:off x="16268700" y="180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6366</xdr:rowOff>
    </xdr:from>
    <xdr:ext cx="405111" cy="259045"/>
    <xdr:sp macro="" textlink="">
      <xdr:nvSpPr>
        <xdr:cNvPr id="801" name="【庁舎】&#10;有形固定資産減価償却率該当値テキスト"/>
        <xdr:cNvSpPr txBox="1"/>
      </xdr:nvSpPr>
      <xdr:spPr>
        <a:xfrm>
          <a:off x="16357600" y="18008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154939</xdr:rowOff>
    </xdr:from>
    <xdr:to>
      <xdr:col>81</xdr:col>
      <xdr:colOff>101600</xdr:colOff>
      <xdr:row>105</xdr:row>
      <xdr:rowOff>85089</xdr:rowOff>
    </xdr:to>
    <xdr:sp macro="" textlink="">
      <xdr:nvSpPr>
        <xdr:cNvPr id="802" name="楕円 801"/>
        <xdr:cNvSpPr/>
      </xdr:nvSpPr>
      <xdr:spPr>
        <a:xfrm>
          <a:off x="15430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34289</xdr:rowOff>
    </xdr:from>
    <xdr:to>
      <xdr:col>85</xdr:col>
      <xdr:colOff>127000</xdr:colOff>
      <xdr:row>105</xdr:row>
      <xdr:rowOff>78739</xdr:rowOff>
    </xdr:to>
    <xdr:cxnSp macro="">
      <xdr:nvCxnSpPr>
        <xdr:cNvPr id="803" name="直線コネクタ 802"/>
        <xdr:cNvCxnSpPr/>
      </xdr:nvCxnSpPr>
      <xdr:spPr>
        <a:xfrm>
          <a:off x="15481300" y="18036539"/>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3811</xdr:rowOff>
    </xdr:from>
    <xdr:to>
      <xdr:col>76</xdr:col>
      <xdr:colOff>165100</xdr:colOff>
      <xdr:row>105</xdr:row>
      <xdr:rowOff>105411</xdr:rowOff>
    </xdr:to>
    <xdr:sp macro="" textlink="">
      <xdr:nvSpPr>
        <xdr:cNvPr id="804" name="楕円 803"/>
        <xdr:cNvSpPr/>
      </xdr:nvSpPr>
      <xdr:spPr>
        <a:xfrm>
          <a:off x="14541500" y="1800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34289</xdr:rowOff>
    </xdr:from>
    <xdr:to>
      <xdr:col>81</xdr:col>
      <xdr:colOff>50800</xdr:colOff>
      <xdr:row>105</xdr:row>
      <xdr:rowOff>54611</xdr:rowOff>
    </xdr:to>
    <xdr:cxnSp macro="">
      <xdr:nvCxnSpPr>
        <xdr:cNvPr id="805" name="直線コネクタ 804"/>
        <xdr:cNvCxnSpPr/>
      </xdr:nvCxnSpPr>
      <xdr:spPr>
        <a:xfrm flipV="1">
          <a:off x="14592300" y="18036539"/>
          <a:ext cx="8890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29211</xdr:rowOff>
    </xdr:from>
    <xdr:to>
      <xdr:col>72</xdr:col>
      <xdr:colOff>38100</xdr:colOff>
      <xdr:row>105</xdr:row>
      <xdr:rowOff>130811</xdr:rowOff>
    </xdr:to>
    <xdr:sp macro="" textlink="">
      <xdr:nvSpPr>
        <xdr:cNvPr id="806" name="楕円 805"/>
        <xdr:cNvSpPr/>
      </xdr:nvSpPr>
      <xdr:spPr>
        <a:xfrm>
          <a:off x="13652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54611</xdr:rowOff>
    </xdr:from>
    <xdr:to>
      <xdr:col>76</xdr:col>
      <xdr:colOff>114300</xdr:colOff>
      <xdr:row>105</xdr:row>
      <xdr:rowOff>80011</xdr:rowOff>
    </xdr:to>
    <xdr:cxnSp macro="">
      <xdr:nvCxnSpPr>
        <xdr:cNvPr id="807" name="直線コネクタ 806"/>
        <xdr:cNvCxnSpPr/>
      </xdr:nvCxnSpPr>
      <xdr:spPr>
        <a:xfrm flipV="1">
          <a:off x="13703300" y="180568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808" name="n_1aveValue【庁舎】&#10;有形固定資産減価償却率"/>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809"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810"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76216</xdr:rowOff>
    </xdr:from>
    <xdr:ext cx="405111" cy="259045"/>
    <xdr:sp macro="" textlink="">
      <xdr:nvSpPr>
        <xdr:cNvPr id="811" name="n_1mainValue【庁舎】&#10;有形固定資産減価償却率"/>
        <xdr:cNvSpPr txBox="1"/>
      </xdr:nvSpPr>
      <xdr:spPr>
        <a:xfrm>
          <a:off x="15266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96538</xdr:rowOff>
    </xdr:from>
    <xdr:ext cx="405111" cy="259045"/>
    <xdr:sp macro="" textlink="">
      <xdr:nvSpPr>
        <xdr:cNvPr id="812" name="n_2mainValue【庁舎】&#10;有形固定資産減価償却率"/>
        <xdr:cNvSpPr txBox="1"/>
      </xdr:nvSpPr>
      <xdr:spPr>
        <a:xfrm>
          <a:off x="14389744" y="1809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121938</xdr:rowOff>
    </xdr:from>
    <xdr:ext cx="405111" cy="259045"/>
    <xdr:sp macro="" textlink="">
      <xdr:nvSpPr>
        <xdr:cNvPr id="813" name="n_3mainValue【庁舎】&#10;有形固定資産減価償却率"/>
        <xdr:cNvSpPr txBox="1"/>
      </xdr:nvSpPr>
      <xdr:spPr>
        <a:xfrm>
          <a:off x="13500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4" name="直線コネクタ 8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5" name="テキスト ボックス 8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6" name="直線コネクタ 8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7" name="テキスト ボックス 8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8" name="直線コネクタ 8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9" name="テキスト ボックス 8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0" name="直線コネクタ 8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1" name="テキスト ボックス 8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2" name="直線コネクタ 8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3" name="テキスト ボックス 8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4" name="直線コネクタ 8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5" name="テキスト ボックス 8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39" name="直線コネクタ 838"/>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40"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41" name="直線コネクタ 840"/>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42"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43" name="直線コネクタ 842"/>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844"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45" name="フローチャート: 判断 844"/>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46" name="フローチャート: 判断 845"/>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47" name="フローチャート: 判断 846"/>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48" name="フローチャート: 判断 847"/>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9" name="テキスト ボックス 8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0" name="テキスト ボックス 8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1" name="テキスト ボックス 8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2" name="テキスト ボックス 8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3" name="テキスト ボックス 8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156029</xdr:rowOff>
    </xdr:from>
    <xdr:to>
      <xdr:col>116</xdr:col>
      <xdr:colOff>114300</xdr:colOff>
      <xdr:row>102</xdr:row>
      <xdr:rowOff>86179</xdr:rowOff>
    </xdr:to>
    <xdr:sp macro="" textlink="">
      <xdr:nvSpPr>
        <xdr:cNvPr id="854" name="楕円 853"/>
        <xdr:cNvSpPr/>
      </xdr:nvSpPr>
      <xdr:spPr>
        <a:xfrm>
          <a:off x="221107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7456</xdr:rowOff>
    </xdr:from>
    <xdr:ext cx="469744" cy="259045"/>
    <xdr:sp macro="" textlink="">
      <xdr:nvSpPr>
        <xdr:cNvPr id="855" name="【庁舎】&#10;一人当たり面積該当値テキスト"/>
        <xdr:cNvSpPr txBox="1"/>
      </xdr:nvSpPr>
      <xdr:spPr>
        <a:xfrm>
          <a:off x="22199600" y="1732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4173</xdr:rowOff>
    </xdr:from>
    <xdr:to>
      <xdr:col>112</xdr:col>
      <xdr:colOff>38100</xdr:colOff>
      <xdr:row>102</xdr:row>
      <xdr:rowOff>105773</xdr:rowOff>
    </xdr:to>
    <xdr:sp macro="" textlink="">
      <xdr:nvSpPr>
        <xdr:cNvPr id="856" name="楕円 855"/>
        <xdr:cNvSpPr/>
      </xdr:nvSpPr>
      <xdr:spPr>
        <a:xfrm>
          <a:off x="21272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35379</xdr:rowOff>
    </xdr:from>
    <xdr:to>
      <xdr:col>116</xdr:col>
      <xdr:colOff>63500</xdr:colOff>
      <xdr:row>102</xdr:row>
      <xdr:rowOff>54973</xdr:rowOff>
    </xdr:to>
    <xdr:cxnSp macro="">
      <xdr:nvCxnSpPr>
        <xdr:cNvPr id="857" name="直線コネクタ 856"/>
        <xdr:cNvCxnSpPr/>
      </xdr:nvCxnSpPr>
      <xdr:spPr>
        <a:xfrm flipV="1">
          <a:off x="21323300" y="1752327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23768</xdr:rowOff>
    </xdr:from>
    <xdr:to>
      <xdr:col>107</xdr:col>
      <xdr:colOff>101600</xdr:colOff>
      <xdr:row>102</xdr:row>
      <xdr:rowOff>125368</xdr:rowOff>
    </xdr:to>
    <xdr:sp macro="" textlink="">
      <xdr:nvSpPr>
        <xdr:cNvPr id="858" name="楕円 857"/>
        <xdr:cNvSpPr/>
      </xdr:nvSpPr>
      <xdr:spPr>
        <a:xfrm>
          <a:off x="20383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54973</xdr:rowOff>
    </xdr:from>
    <xdr:to>
      <xdr:col>111</xdr:col>
      <xdr:colOff>177800</xdr:colOff>
      <xdr:row>102</xdr:row>
      <xdr:rowOff>74568</xdr:rowOff>
    </xdr:to>
    <xdr:cxnSp macro="">
      <xdr:nvCxnSpPr>
        <xdr:cNvPr id="859" name="直線コネクタ 858"/>
        <xdr:cNvCxnSpPr/>
      </xdr:nvCxnSpPr>
      <xdr:spPr>
        <a:xfrm flipV="1">
          <a:off x="20434300" y="1754287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38463</xdr:rowOff>
    </xdr:from>
    <xdr:to>
      <xdr:col>102</xdr:col>
      <xdr:colOff>165100</xdr:colOff>
      <xdr:row>102</xdr:row>
      <xdr:rowOff>140063</xdr:rowOff>
    </xdr:to>
    <xdr:sp macro="" textlink="">
      <xdr:nvSpPr>
        <xdr:cNvPr id="860" name="楕円 859"/>
        <xdr:cNvSpPr/>
      </xdr:nvSpPr>
      <xdr:spPr>
        <a:xfrm>
          <a:off x="19494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74568</xdr:rowOff>
    </xdr:from>
    <xdr:to>
      <xdr:col>107</xdr:col>
      <xdr:colOff>50800</xdr:colOff>
      <xdr:row>102</xdr:row>
      <xdr:rowOff>89263</xdr:rowOff>
    </xdr:to>
    <xdr:cxnSp macro="">
      <xdr:nvCxnSpPr>
        <xdr:cNvPr id="861" name="直線コネクタ 860"/>
        <xdr:cNvCxnSpPr/>
      </xdr:nvCxnSpPr>
      <xdr:spPr>
        <a:xfrm flipV="1">
          <a:off x="19545300" y="1756246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862"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63"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864" name="n_3aveValue【庁舎】&#10;一人当たり面積"/>
        <xdr:cNvSpPr txBox="1"/>
      </xdr:nvSpPr>
      <xdr:spPr>
        <a:xfrm>
          <a:off x="19310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122300</xdr:rowOff>
    </xdr:from>
    <xdr:ext cx="469744" cy="259045"/>
    <xdr:sp macro="" textlink="">
      <xdr:nvSpPr>
        <xdr:cNvPr id="865" name="n_1mainValue【庁舎】&#10;一人当たり面積"/>
        <xdr:cNvSpPr txBox="1"/>
      </xdr:nvSpPr>
      <xdr:spPr>
        <a:xfrm>
          <a:off x="21075727" y="1726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141895</xdr:rowOff>
    </xdr:from>
    <xdr:ext cx="469744" cy="259045"/>
    <xdr:sp macro="" textlink="">
      <xdr:nvSpPr>
        <xdr:cNvPr id="866" name="n_2mainValue【庁舎】&#10;一人当たり面積"/>
        <xdr:cNvSpPr txBox="1"/>
      </xdr:nvSpPr>
      <xdr:spPr>
        <a:xfrm>
          <a:off x="20199427" y="1728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156590</xdr:rowOff>
    </xdr:from>
    <xdr:ext cx="469744" cy="259045"/>
    <xdr:sp macro="" textlink="">
      <xdr:nvSpPr>
        <xdr:cNvPr id="867" name="n_3mainValue【庁舎】&#10;一人当たり面積"/>
        <xdr:cNvSpPr txBox="1"/>
      </xdr:nvSpPr>
      <xdr:spPr>
        <a:xfrm>
          <a:off x="19310427" y="1730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以下「減価償却率」という。）が高くなっている施設は、一般廃棄物処理施設、福祉施設、消防施設である。一般廃棄物処理施設については、焼却施設が平成</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年度の稼働開始から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年以上が経過しており、減価償却率が</a:t>
          </a:r>
          <a:r>
            <a:rPr kumimoji="1" lang="en-US" altLang="ja-JP" sz="1100">
              <a:solidFill>
                <a:schemeClr val="dk1"/>
              </a:solidFill>
              <a:effectLst/>
              <a:latin typeface="+mn-lt"/>
              <a:ea typeface="+mn-ea"/>
              <a:cs typeface="+mn-cs"/>
            </a:rPr>
            <a:t>75.9</a:t>
          </a:r>
          <a:r>
            <a:rPr kumimoji="1" lang="ja-JP" altLang="ja-JP" sz="1100">
              <a:solidFill>
                <a:schemeClr val="dk1"/>
              </a:solidFill>
              <a:effectLst/>
              <a:latin typeface="+mn-lt"/>
              <a:ea typeface="+mn-ea"/>
              <a:cs typeface="+mn-cs"/>
            </a:rPr>
            <a:t>％と高い</a:t>
          </a:r>
          <a:r>
            <a:rPr kumimoji="1" lang="ja-JP" altLang="en-US" sz="1100">
              <a:solidFill>
                <a:schemeClr val="dk1"/>
              </a:solidFill>
              <a:effectLst/>
              <a:latin typeface="+mn-lt"/>
              <a:ea typeface="+mn-ea"/>
              <a:cs typeface="+mn-cs"/>
            </a:rPr>
            <a:t>水準にある</a:t>
          </a:r>
          <a:r>
            <a:rPr kumimoji="1" lang="ja-JP" altLang="ja-JP" sz="1100">
              <a:solidFill>
                <a:schemeClr val="dk1"/>
              </a:solidFill>
              <a:effectLst/>
              <a:latin typeface="+mn-lt"/>
              <a:ea typeface="+mn-ea"/>
              <a:cs typeface="+mn-cs"/>
            </a:rPr>
            <a:t>。老朽化した施設の延命化の方針決定を行い、減価償却率の上昇を抑えるため、継続的に検討する。福祉施設については、全てが建築から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年以上経過しており、その殆どが建築から</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年以上経過しているため、減価償却率が</a:t>
          </a:r>
          <a:r>
            <a:rPr kumimoji="1" lang="en-US" altLang="ja-JP" sz="1100">
              <a:solidFill>
                <a:schemeClr val="dk1"/>
              </a:solidFill>
              <a:effectLst/>
              <a:latin typeface="+mn-lt"/>
              <a:ea typeface="+mn-ea"/>
              <a:cs typeface="+mn-cs"/>
            </a:rPr>
            <a:t>68.4</a:t>
          </a:r>
          <a:r>
            <a:rPr kumimoji="1" lang="ja-JP" altLang="ja-JP" sz="1100">
              <a:solidFill>
                <a:schemeClr val="dk1"/>
              </a:solidFill>
              <a:effectLst/>
              <a:latin typeface="+mn-lt"/>
              <a:ea typeface="+mn-ea"/>
              <a:cs typeface="+mn-cs"/>
            </a:rPr>
            <a:t>％と高い水準にある。平成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月策定の個別施設計画等（以下「計画等」という。）に基づき、平成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施設を廃止した、残りの施設についても計画等に基づいた維持管理を適切に進めることで、上昇抑制に努める。消防施設のうち消防団施設については、約半数が築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年以上経過しており、消防本部（消防署）については築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年以上経過しているため、減価償却率は</a:t>
          </a:r>
          <a:r>
            <a:rPr kumimoji="1" lang="en-US" altLang="ja-JP" sz="1100">
              <a:solidFill>
                <a:schemeClr val="dk1"/>
              </a:solidFill>
              <a:effectLst/>
              <a:latin typeface="+mn-lt"/>
              <a:ea typeface="+mn-ea"/>
              <a:cs typeface="+mn-cs"/>
            </a:rPr>
            <a:t>72.5</a:t>
          </a:r>
          <a:r>
            <a:rPr kumimoji="1" lang="ja-JP" altLang="ja-JP" sz="1100">
              <a:solidFill>
                <a:schemeClr val="dk1"/>
              </a:solidFill>
              <a:effectLst/>
              <a:latin typeface="+mn-lt"/>
              <a:ea typeface="+mn-ea"/>
              <a:cs typeface="+mn-cs"/>
            </a:rPr>
            <a:t>％と高い水準にある。地域防災力の中核的な役割を担うことから、その活動拠点である消防団施設は計画等に基づき、建替え、大小規模修繕といった長寿命化を基本とし、消防本部（消防署）についても、消防団施設同様、長寿命化を基本とすることで、老朽化対策に取り組んでいくこととしている。なお、保健センター・保健所、福祉施設を除いた類型全てにおいて、一人当たり面積が類似団体と比較して高くなっているが、維持管理に係る経費の増加に留意しつつ、引き続き、各類型のサービスに積極的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28,808
28,141
537.75
22,030,271
21,197,908
203,919
12,650,524
26,170,692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市税収の増加等により分子である基準財政収入額は増加したが、社会福祉費や保健衛生費の大幅な増加等により分母である基準財政需要額も増加したため、財政力指数は前年度より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ポイント下がり、</a:t>
          </a:r>
          <a:r>
            <a:rPr kumimoji="1" lang="en-US" altLang="ja-JP" sz="1300">
              <a:latin typeface="ＭＳ Ｐゴシック" panose="020B0600070205080204" pitchFamily="50" charset="-128"/>
              <a:ea typeface="ＭＳ Ｐゴシック" panose="020B0600070205080204" pitchFamily="50" charset="-128"/>
            </a:rPr>
            <a:t>0.31</a:t>
          </a:r>
          <a:r>
            <a:rPr kumimoji="1" lang="ja-JP" altLang="en-US" sz="1300">
              <a:latin typeface="ＭＳ Ｐゴシック" panose="020B0600070205080204" pitchFamily="50" charset="-128"/>
              <a:ea typeface="ＭＳ Ｐゴシック" panose="020B0600070205080204" pitchFamily="50" charset="-128"/>
            </a:rPr>
            <a:t>ポイントとなった。人口減少・少子高齢化の課題に対して施策を展開しているが、財政基盤は依然として脆弱であり、類似団体平均と比較して下回っている状況も変わらない。市税徴収率の向上等による自主財源の拡充に取り組むとともに、行政の効率化に努める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xdr:cNvCxnSpPr/>
      </xdr:nvCxnSpPr>
      <xdr:spPr>
        <a:xfrm>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44</xdr:row>
      <xdr:rowOff>4233</xdr:rowOff>
    </xdr:to>
    <xdr:cxnSp macro="">
      <xdr:nvCxnSpPr>
        <xdr:cNvPr id="75" name="直線コネクタ 74"/>
        <xdr:cNvCxnSpPr/>
      </xdr:nvCxnSpPr>
      <xdr:spPr>
        <a:xfrm>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分子である人件費等の歳出経常一般財源は減少したが、分母である普通交付税の歳入経常一般財源がそれ以上に減少したため、前年度から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97.4</a:t>
          </a:r>
          <a:r>
            <a:rPr kumimoji="1" lang="ja-JP" altLang="en-US" sz="1300">
              <a:latin typeface="ＭＳ Ｐゴシック" panose="020B0600070205080204" pitchFamily="50" charset="-128"/>
              <a:ea typeface="ＭＳ Ｐゴシック" panose="020B0600070205080204" pitchFamily="50" charset="-128"/>
            </a:rPr>
            <a:t>％となった。類似団体平均を上回っている状況は変わらない。経常経費充当一般財源が減少した主な要因は、公債費がこれまでの繰上償還の効果により減少したことによるものである。普通交付税の減少による歳入経常一般財源への影響が大きいため、歳入に見合った歳出経常一般財源の規模となるよう更なる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166733</xdr:rowOff>
    </xdr:from>
    <xdr:to>
      <xdr:col>23</xdr:col>
      <xdr:colOff>133350</xdr:colOff>
      <xdr:row>61</xdr:row>
      <xdr:rowOff>74567</xdr:rowOff>
    </xdr:to>
    <xdr:cxnSp macro="">
      <xdr:nvCxnSpPr>
        <xdr:cNvPr id="134" name="直線コネクタ 133"/>
        <xdr:cNvCxnSpPr/>
      </xdr:nvCxnSpPr>
      <xdr:spPr>
        <a:xfrm>
          <a:off x="4114800" y="10453733"/>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142603</xdr:rowOff>
    </xdr:from>
    <xdr:to>
      <xdr:col>19</xdr:col>
      <xdr:colOff>133350</xdr:colOff>
      <xdr:row>60</xdr:row>
      <xdr:rowOff>166733</xdr:rowOff>
    </xdr:to>
    <xdr:cxnSp macro="">
      <xdr:nvCxnSpPr>
        <xdr:cNvPr id="137" name="直線コネクタ 136"/>
        <xdr:cNvCxnSpPr/>
      </xdr:nvCxnSpPr>
      <xdr:spPr>
        <a:xfrm>
          <a:off x="3225800" y="1042960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60</xdr:row>
      <xdr:rowOff>142603</xdr:rowOff>
    </xdr:to>
    <xdr:cxnSp macro="">
      <xdr:nvCxnSpPr>
        <xdr:cNvPr id="140" name="直線コネクタ 139"/>
        <xdr:cNvCxnSpPr/>
      </xdr:nvCxnSpPr>
      <xdr:spPr>
        <a:xfrm>
          <a:off x="2336800" y="1036066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35741</xdr:rowOff>
    </xdr:from>
    <xdr:to>
      <xdr:col>11</xdr:col>
      <xdr:colOff>31750</xdr:colOff>
      <xdr:row>60</xdr:row>
      <xdr:rowOff>73660</xdr:rowOff>
    </xdr:to>
    <xdr:cxnSp macro="">
      <xdr:nvCxnSpPr>
        <xdr:cNvPr id="143" name="直線コネクタ 142"/>
        <xdr:cNvCxnSpPr/>
      </xdr:nvCxnSpPr>
      <xdr:spPr>
        <a:xfrm>
          <a:off x="1447800" y="1032274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23767</xdr:rowOff>
    </xdr:from>
    <xdr:to>
      <xdr:col>23</xdr:col>
      <xdr:colOff>184150</xdr:colOff>
      <xdr:row>61</xdr:row>
      <xdr:rowOff>125367</xdr:rowOff>
    </xdr:to>
    <xdr:sp macro="" textlink="">
      <xdr:nvSpPr>
        <xdr:cNvPr id="153" name="楕円 152"/>
        <xdr:cNvSpPr/>
      </xdr:nvSpPr>
      <xdr:spPr>
        <a:xfrm>
          <a:off x="49022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167294</xdr:rowOff>
    </xdr:from>
    <xdr:ext cx="762000" cy="259045"/>
    <xdr:sp macro="" textlink="">
      <xdr:nvSpPr>
        <xdr:cNvPr id="154" name="財政構造の弾力性該当値テキスト"/>
        <xdr:cNvSpPr txBox="1"/>
      </xdr:nvSpPr>
      <xdr:spPr>
        <a:xfrm>
          <a:off x="5041900" y="1045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115933</xdr:rowOff>
    </xdr:from>
    <xdr:to>
      <xdr:col>19</xdr:col>
      <xdr:colOff>184150</xdr:colOff>
      <xdr:row>61</xdr:row>
      <xdr:rowOff>46083</xdr:rowOff>
    </xdr:to>
    <xdr:sp macro="" textlink="">
      <xdr:nvSpPr>
        <xdr:cNvPr id="155" name="楕円 154"/>
        <xdr:cNvSpPr/>
      </xdr:nvSpPr>
      <xdr:spPr>
        <a:xfrm>
          <a:off x="4064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30860</xdr:rowOff>
    </xdr:from>
    <xdr:ext cx="736600" cy="259045"/>
    <xdr:sp macro="" textlink="">
      <xdr:nvSpPr>
        <xdr:cNvPr id="156" name="テキスト ボックス 155"/>
        <xdr:cNvSpPr txBox="1"/>
      </xdr:nvSpPr>
      <xdr:spPr>
        <a:xfrm>
          <a:off x="3733800" y="1048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91803</xdr:rowOff>
    </xdr:from>
    <xdr:to>
      <xdr:col>15</xdr:col>
      <xdr:colOff>133350</xdr:colOff>
      <xdr:row>61</xdr:row>
      <xdr:rowOff>21953</xdr:rowOff>
    </xdr:to>
    <xdr:sp macro="" textlink="">
      <xdr:nvSpPr>
        <xdr:cNvPr id="157" name="楕円 156"/>
        <xdr:cNvSpPr/>
      </xdr:nvSpPr>
      <xdr:spPr>
        <a:xfrm>
          <a:off x="3175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6730</xdr:rowOff>
    </xdr:from>
    <xdr:ext cx="762000" cy="259045"/>
    <xdr:sp macro="" textlink="">
      <xdr:nvSpPr>
        <xdr:cNvPr id="158" name="テキスト ボックス 157"/>
        <xdr:cNvSpPr txBox="1"/>
      </xdr:nvSpPr>
      <xdr:spPr>
        <a:xfrm>
          <a:off x="2844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9" name="楕円 158"/>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109237</xdr:rowOff>
    </xdr:from>
    <xdr:ext cx="762000" cy="259045"/>
    <xdr:sp macro="" textlink="">
      <xdr:nvSpPr>
        <xdr:cNvPr id="160" name="テキスト ボックス 159"/>
        <xdr:cNvSpPr txBox="1"/>
      </xdr:nvSpPr>
      <xdr:spPr>
        <a:xfrm>
          <a:off x="1955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156391</xdr:rowOff>
    </xdr:from>
    <xdr:to>
      <xdr:col>7</xdr:col>
      <xdr:colOff>31750</xdr:colOff>
      <xdr:row>60</xdr:row>
      <xdr:rowOff>86541</xdr:rowOff>
    </xdr:to>
    <xdr:sp macro="" textlink="">
      <xdr:nvSpPr>
        <xdr:cNvPr id="161" name="楕円 160"/>
        <xdr:cNvSpPr/>
      </xdr:nvSpPr>
      <xdr:spPr>
        <a:xfrm>
          <a:off x="1397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71318</xdr:rowOff>
    </xdr:from>
    <xdr:ext cx="762000" cy="259045"/>
    <xdr:sp macro="" textlink="">
      <xdr:nvSpPr>
        <xdr:cNvPr id="162" name="テキスト ボックス 161"/>
        <xdr:cNvSpPr txBox="1"/>
      </xdr:nvSpPr>
      <xdr:spPr>
        <a:xfrm>
          <a:off x="1066800" y="1035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伴う災害復旧事業を優先したため、市道道路維持費等に係る物件費や維持補修費が減少し、分子である人件費・物件費等決算額は前年度よりも減少した。ただし、分母である人口が分子以上の減少率であったため、人口一人当たりの決算額は微減となり、類似団体平均と比較して大きく上回っている状況は変わらない。今後も、人口減少の抑制を図り、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次定員適正化計画に基づく職員数の適正管理の徹底とともに、公共施設等総合管理計画に基づく施設の統廃合等による物件費等の削減に努める。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23394</xdr:rowOff>
    </xdr:from>
    <xdr:to>
      <xdr:col>23</xdr:col>
      <xdr:colOff>133350</xdr:colOff>
      <xdr:row>86</xdr:row>
      <xdr:rowOff>34959</xdr:rowOff>
    </xdr:to>
    <xdr:cxnSp macro="">
      <xdr:nvCxnSpPr>
        <xdr:cNvPr id="193" name="直線コネクタ 192"/>
        <xdr:cNvCxnSpPr/>
      </xdr:nvCxnSpPr>
      <xdr:spPr>
        <a:xfrm flipV="1">
          <a:off x="4114800" y="14768094"/>
          <a:ext cx="838200" cy="1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688</xdr:rowOff>
    </xdr:from>
    <xdr:to>
      <xdr:col>19</xdr:col>
      <xdr:colOff>133350</xdr:colOff>
      <xdr:row>86</xdr:row>
      <xdr:rowOff>34959</xdr:rowOff>
    </xdr:to>
    <xdr:cxnSp macro="">
      <xdr:nvCxnSpPr>
        <xdr:cNvPr id="196" name="直線コネクタ 195"/>
        <xdr:cNvCxnSpPr/>
      </xdr:nvCxnSpPr>
      <xdr:spPr>
        <a:xfrm>
          <a:off x="3225800" y="14745388"/>
          <a:ext cx="889000" cy="3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688</xdr:rowOff>
    </xdr:from>
    <xdr:to>
      <xdr:col>15</xdr:col>
      <xdr:colOff>82550</xdr:colOff>
      <xdr:row>86</xdr:row>
      <xdr:rowOff>5212</xdr:rowOff>
    </xdr:to>
    <xdr:cxnSp macro="">
      <xdr:nvCxnSpPr>
        <xdr:cNvPr id="199" name="直線コネクタ 198"/>
        <xdr:cNvCxnSpPr/>
      </xdr:nvCxnSpPr>
      <xdr:spPr>
        <a:xfrm flipV="1">
          <a:off x="2336800" y="14745388"/>
          <a:ext cx="889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162643</xdr:rowOff>
    </xdr:from>
    <xdr:to>
      <xdr:col>11</xdr:col>
      <xdr:colOff>31750</xdr:colOff>
      <xdr:row>86</xdr:row>
      <xdr:rowOff>5212</xdr:rowOff>
    </xdr:to>
    <xdr:cxnSp macro="">
      <xdr:nvCxnSpPr>
        <xdr:cNvPr id="202" name="直線コネクタ 201"/>
        <xdr:cNvCxnSpPr/>
      </xdr:nvCxnSpPr>
      <xdr:spPr>
        <a:xfrm>
          <a:off x="1447800" y="14735893"/>
          <a:ext cx="889000" cy="1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144044</xdr:rowOff>
    </xdr:from>
    <xdr:to>
      <xdr:col>23</xdr:col>
      <xdr:colOff>184150</xdr:colOff>
      <xdr:row>86</xdr:row>
      <xdr:rowOff>74194</xdr:rowOff>
    </xdr:to>
    <xdr:sp macro="" textlink="">
      <xdr:nvSpPr>
        <xdr:cNvPr id="212" name="楕円 211"/>
        <xdr:cNvSpPr/>
      </xdr:nvSpPr>
      <xdr:spPr>
        <a:xfrm>
          <a:off x="4902200" y="147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116121</xdr:rowOff>
    </xdr:from>
    <xdr:ext cx="762000" cy="259045"/>
    <xdr:sp macro="" textlink="">
      <xdr:nvSpPr>
        <xdr:cNvPr id="213" name="人件費・物件費等の状況該当値テキスト"/>
        <xdr:cNvSpPr txBox="1"/>
      </xdr:nvSpPr>
      <xdr:spPr>
        <a:xfrm>
          <a:off x="5041900" y="1468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155609</xdr:rowOff>
    </xdr:from>
    <xdr:to>
      <xdr:col>19</xdr:col>
      <xdr:colOff>184150</xdr:colOff>
      <xdr:row>86</xdr:row>
      <xdr:rowOff>85759</xdr:rowOff>
    </xdr:to>
    <xdr:sp macro="" textlink="">
      <xdr:nvSpPr>
        <xdr:cNvPr id="214" name="楕円 213"/>
        <xdr:cNvSpPr/>
      </xdr:nvSpPr>
      <xdr:spPr>
        <a:xfrm>
          <a:off x="4064000" y="1472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70536</xdr:rowOff>
    </xdr:from>
    <xdr:ext cx="736600" cy="259045"/>
    <xdr:sp macro="" textlink="">
      <xdr:nvSpPr>
        <xdr:cNvPr id="215" name="テキスト ボックス 214"/>
        <xdr:cNvSpPr txBox="1"/>
      </xdr:nvSpPr>
      <xdr:spPr>
        <a:xfrm>
          <a:off x="3733800" y="14815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121338</xdr:rowOff>
    </xdr:from>
    <xdr:to>
      <xdr:col>15</xdr:col>
      <xdr:colOff>133350</xdr:colOff>
      <xdr:row>86</xdr:row>
      <xdr:rowOff>51488</xdr:rowOff>
    </xdr:to>
    <xdr:sp macro="" textlink="">
      <xdr:nvSpPr>
        <xdr:cNvPr id="216" name="楕円 215"/>
        <xdr:cNvSpPr/>
      </xdr:nvSpPr>
      <xdr:spPr>
        <a:xfrm>
          <a:off x="3175000" y="1469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36265</xdr:rowOff>
    </xdr:from>
    <xdr:ext cx="762000" cy="259045"/>
    <xdr:sp macro="" textlink="">
      <xdr:nvSpPr>
        <xdr:cNvPr id="217" name="テキスト ボックス 216"/>
        <xdr:cNvSpPr txBox="1"/>
      </xdr:nvSpPr>
      <xdr:spPr>
        <a:xfrm>
          <a:off x="2844800" y="1478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125862</xdr:rowOff>
    </xdr:from>
    <xdr:to>
      <xdr:col>11</xdr:col>
      <xdr:colOff>82550</xdr:colOff>
      <xdr:row>86</xdr:row>
      <xdr:rowOff>56012</xdr:rowOff>
    </xdr:to>
    <xdr:sp macro="" textlink="">
      <xdr:nvSpPr>
        <xdr:cNvPr id="218" name="楕円 217"/>
        <xdr:cNvSpPr/>
      </xdr:nvSpPr>
      <xdr:spPr>
        <a:xfrm>
          <a:off x="2286000" y="1469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40789</xdr:rowOff>
    </xdr:from>
    <xdr:ext cx="762000" cy="259045"/>
    <xdr:sp macro="" textlink="">
      <xdr:nvSpPr>
        <xdr:cNvPr id="219" name="テキスト ボックス 218"/>
        <xdr:cNvSpPr txBox="1"/>
      </xdr:nvSpPr>
      <xdr:spPr>
        <a:xfrm>
          <a:off x="1955800" y="1478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111843</xdr:rowOff>
    </xdr:from>
    <xdr:to>
      <xdr:col>7</xdr:col>
      <xdr:colOff>31750</xdr:colOff>
      <xdr:row>86</xdr:row>
      <xdr:rowOff>41993</xdr:rowOff>
    </xdr:to>
    <xdr:sp macro="" textlink="">
      <xdr:nvSpPr>
        <xdr:cNvPr id="220" name="楕円 219"/>
        <xdr:cNvSpPr/>
      </xdr:nvSpPr>
      <xdr:spPr>
        <a:xfrm>
          <a:off x="1397000" y="146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26770</xdr:rowOff>
    </xdr:from>
    <xdr:ext cx="762000" cy="259045"/>
    <xdr:sp macro="" textlink="">
      <xdr:nvSpPr>
        <xdr:cNvPr id="221" name="テキスト ボックス 220"/>
        <xdr:cNvSpPr txBox="1"/>
      </xdr:nvSpPr>
      <xdr:spPr>
        <a:xfrm>
          <a:off x="1066800" y="147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高齢・高給者の退職に伴う職員構成・経験年数階層の変動等がある。今後も、第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次定員適正化計画に基づき、職員数の適正管理に努める。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23888</xdr:rowOff>
    </xdr:from>
    <xdr:to>
      <xdr:col>81</xdr:col>
      <xdr:colOff>44450</xdr:colOff>
      <xdr:row>89</xdr:row>
      <xdr:rowOff>69850</xdr:rowOff>
    </xdr:to>
    <xdr:cxnSp macro="">
      <xdr:nvCxnSpPr>
        <xdr:cNvPr id="257" name="直線コネクタ 256"/>
        <xdr:cNvCxnSpPr/>
      </xdr:nvCxnSpPr>
      <xdr:spPr>
        <a:xfrm flipV="1">
          <a:off x="16179800" y="15282938"/>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35379</xdr:rowOff>
    </xdr:from>
    <xdr:to>
      <xdr:col>77</xdr:col>
      <xdr:colOff>44450</xdr:colOff>
      <xdr:row>89</xdr:row>
      <xdr:rowOff>69850</xdr:rowOff>
    </xdr:to>
    <xdr:cxnSp macro="">
      <xdr:nvCxnSpPr>
        <xdr:cNvPr id="260" name="直線コネクタ 259"/>
        <xdr:cNvCxnSpPr/>
      </xdr:nvCxnSpPr>
      <xdr:spPr>
        <a:xfrm>
          <a:off x="15290800" y="152944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35379</xdr:rowOff>
    </xdr:from>
    <xdr:to>
      <xdr:col>72</xdr:col>
      <xdr:colOff>203200</xdr:colOff>
      <xdr:row>89</xdr:row>
      <xdr:rowOff>92832</xdr:rowOff>
    </xdr:to>
    <xdr:cxnSp macro="">
      <xdr:nvCxnSpPr>
        <xdr:cNvPr id="263" name="直線コネクタ 262"/>
        <xdr:cNvCxnSpPr/>
      </xdr:nvCxnSpPr>
      <xdr:spPr>
        <a:xfrm flipV="1">
          <a:off x="14401800" y="1529442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89</xdr:row>
      <xdr:rowOff>92832</xdr:rowOff>
    </xdr:to>
    <xdr:cxnSp macro="">
      <xdr:nvCxnSpPr>
        <xdr:cNvPr id="266" name="直線コネクタ 265"/>
        <xdr:cNvCxnSpPr/>
      </xdr:nvCxnSpPr>
      <xdr:spPr>
        <a:xfrm>
          <a:off x="13512800" y="15328900"/>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144538</xdr:rowOff>
    </xdr:from>
    <xdr:to>
      <xdr:col>81</xdr:col>
      <xdr:colOff>95250</xdr:colOff>
      <xdr:row>89</xdr:row>
      <xdr:rowOff>74688</xdr:rowOff>
    </xdr:to>
    <xdr:sp macro="" textlink="">
      <xdr:nvSpPr>
        <xdr:cNvPr id="276" name="楕円 275"/>
        <xdr:cNvSpPr/>
      </xdr:nvSpPr>
      <xdr:spPr>
        <a:xfrm>
          <a:off x="169672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116615</xdr:rowOff>
    </xdr:from>
    <xdr:ext cx="762000" cy="259045"/>
    <xdr:sp macro="" textlink="">
      <xdr:nvSpPr>
        <xdr:cNvPr id="277" name="給与水準   （国との比較）該当値テキスト"/>
        <xdr:cNvSpPr txBox="1"/>
      </xdr:nvSpPr>
      <xdr:spPr>
        <a:xfrm>
          <a:off x="17106900" y="1520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8" name="楕円 277"/>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9" name="テキスト ボックス 278"/>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80" name="楕円 279"/>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81" name="テキスト ボックス 280"/>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42032</xdr:rowOff>
    </xdr:from>
    <xdr:to>
      <xdr:col>68</xdr:col>
      <xdr:colOff>203200</xdr:colOff>
      <xdr:row>89</xdr:row>
      <xdr:rowOff>143632</xdr:rowOff>
    </xdr:to>
    <xdr:sp macro="" textlink="">
      <xdr:nvSpPr>
        <xdr:cNvPr id="282" name="楕円 281"/>
        <xdr:cNvSpPr/>
      </xdr:nvSpPr>
      <xdr:spPr>
        <a:xfrm>
          <a:off x="14351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128409</xdr:rowOff>
    </xdr:from>
    <xdr:ext cx="762000" cy="259045"/>
    <xdr:sp macro="" textlink="">
      <xdr:nvSpPr>
        <xdr:cNvPr id="283" name="テキスト ボックス 282"/>
        <xdr:cNvSpPr txBox="1"/>
      </xdr:nvSpPr>
      <xdr:spPr>
        <a:xfrm>
          <a:off x="14020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4" name="楕円 283"/>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5" name="テキスト ボックス 284"/>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これまで人口減少により、人口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人当たり職員数は上昇していたが、ほぼ横ばいの傾向に転じた。今後も職員の世代交代の円滑化を図りつつ、第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次定員適正化計画に基づき、職員数の適正管理に努める。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139579</xdr:rowOff>
    </xdr:from>
    <xdr:to>
      <xdr:col>81</xdr:col>
      <xdr:colOff>44450</xdr:colOff>
      <xdr:row>63</xdr:row>
      <xdr:rowOff>140728</xdr:rowOff>
    </xdr:to>
    <xdr:cxnSp macro="">
      <xdr:nvCxnSpPr>
        <xdr:cNvPr id="322" name="直線コネクタ 321"/>
        <xdr:cNvCxnSpPr/>
      </xdr:nvCxnSpPr>
      <xdr:spPr>
        <a:xfrm flipV="1">
          <a:off x="16179800" y="10940929"/>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138430</xdr:rowOff>
    </xdr:from>
    <xdr:to>
      <xdr:col>77</xdr:col>
      <xdr:colOff>44450</xdr:colOff>
      <xdr:row>63</xdr:row>
      <xdr:rowOff>140728</xdr:rowOff>
    </xdr:to>
    <xdr:cxnSp macro="">
      <xdr:nvCxnSpPr>
        <xdr:cNvPr id="325" name="直線コネクタ 324"/>
        <xdr:cNvCxnSpPr/>
      </xdr:nvCxnSpPr>
      <xdr:spPr>
        <a:xfrm>
          <a:off x="15290800" y="1093978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101660</xdr:rowOff>
    </xdr:from>
    <xdr:to>
      <xdr:col>72</xdr:col>
      <xdr:colOff>203200</xdr:colOff>
      <xdr:row>63</xdr:row>
      <xdr:rowOff>138430</xdr:rowOff>
    </xdr:to>
    <xdr:cxnSp macro="">
      <xdr:nvCxnSpPr>
        <xdr:cNvPr id="328" name="直線コネクタ 327"/>
        <xdr:cNvCxnSpPr/>
      </xdr:nvCxnSpPr>
      <xdr:spPr>
        <a:xfrm>
          <a:off x="14401800" y="10903010"/>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101660</xdr:rowOff>
    </xdr:from>
    <xdr:to>
      <xdr:col>68</xdr:col>
      <xdr:colOff>152400</xdr:colOff>
      <xdr:row>63</xdr:row>
      <xdr:rowOff>115449</xdr:rowOff>
    </xdr:to>
    <xdr:cxnSp macro="">
      <xdr:nvCxnSpPr>
        <xdr:cNvPr id="331" name="直線コネクタ 330"/>
        <xdr:cNvCxnSpPr/>
      </xdr:nvCxnSpPr>
      <xdr:spPr>
        <a:xfrm flipV="1">
          <a:off x="13512800" y="1090301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88779</xdr:rowOff>
    </xdr:from>
    <xdr:to>
      <xdr:col>81</xdr:col>
      <xdr:colOff>95250</xdr:colOff>
      <xdr:row>64</xdr:row>
      <xdr:rowOff>18929</xdr:rowOff>
    </xdr:to>
    <xdr:sp macro="" textlink="">
      <xdr:nvSpPr>
        <xdr:cNvPr id="341" name="楕円 340"/>
        <xdr:cNvSpPr/>
      </xdr:nvSpPr>
      <xdr:spPr>
        <a:xfrm>
          <a:off x="16967200" y="108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60856</xdr:rowOff>
    </xdr:from>
    <xdr:ext cx="762000" cy="259045"/>
    <xdr:sp macro="" textlink="">
      <xdr:nvSpPr>
        <xdr:cNvPr id="342" name="定員管理の状況該当値テキスト"/>
        <xdr:cNvSpPr txBox="1"/>
      </xdr:nvSpPr>
      <xdr:spPr>
        <a:xfrm>
          <a:off x="17106900" y="1086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89928</xdr:rowOff>
    </xdr:from>
    <xdr:to>
      <xdr:col>77</xdr:col>
      <xdr:colOff>95250</xdr:colOff>
      <xdr:row>64</xdr:row>
      <xdr:rowOff>20078</xdr:rowOff>
    </xdr:to>
    <xdr:sp macro="" textlink="">
      <xdr:nvSpPr>
        <xdr:cNvPr id="343" name="楕円 342"/>
        <xdr:cNvSpPr/>
      </xdr:nvSpPr>
      <xdr:spPr>
        <a:xfrm>
          <a:off x="16129000" y="108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4855</xdr:rowOff>
    </xdr:from>
    <xdr:ext cx="736600" cy="259045"/>
    <xdr:sp macro="" textlink="">
      <xdr:nvSpPr>
        <xdr:cNvPr id="344" name="テキスト ボックス 343"/>
        <xdr:cNvSpPr txBox="1"/>
      </xdr:nvSpPr>
      <xdr:spPr>
        <a:xfrm>
          <a:off x="15798800" y="1097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87630</xdr:rowOff>
    </xdr:from>
    <xdr:to>
      <xdr:col>73</xdr:col>
      <xdr:colOff>44450</xdr:colOff>
      <xdr:row>64</xdr:row>
      <xdr:rowOff>17780</xdr:rowOff>
    </xdr:to>
    <xdr:sp macro="" textlink="">
      <xdr:nvSpPr>
        <xdr:cNvPr id="345" name="楕円 344"/>
        <xdr:cNvSpPr/>
      </xdr:nvSpPr>
      <xdr:spPr>
        <a:xfrm>
          <a:off x="15240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2557</xdr:rowOff>
    </xdr:from>
    <xdr:ext cx="762000" cy="259045"/>
    <xdr:sp macro="" textlink="">
      <xdr:nvSpPr>
        <xdr:cNvPr id="346" name="テキスト ボックス 345"/>
        <xdr:cNvSpPr txBox="1"/>
      </xdr:nvSpPr>
      <xdr:spPr>
        <a:xfrm>
          <a:off x="14909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50860</xdr:rowOff>
    </xdr:from>
    <xdr:to>
      <xdr:col>68</xdr:col>
      <xdr:colOff>203200</xdr:colOff>
      <xdr:row>63</xdr:row>
      <xdr:rowOff>152460</xdr:rowOff>
    </xdr:to>
    <xdr:sp macro="" textlink="">
      <xdr:nvSpPr>
        <xdr:cNvPr id="347" name="楕円 346"/>
        <xdr:cNvSpPr/>
      </xdr:nvSpPr>
      <xdr:spPr>
        <a:xfrm>
          <a:off x="14351000" y="108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137237</xdr:rowOff>
    </xdr:from>
    <xdr:ext cx="762000" cy="259045"/>
    <xdr:sp macro="" textlink="">
      <xdr:nvSpPr>
        <xdr:cNvPr id="348" name="テキスト ボックス 347"/>
        <xdr:cNvSpPr txBox="1"/>
      </xdr:nvSpPr>
      <xdr:spPr>
        <a:xfrm>
          <a:off x="14020800" y="109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64649</xdr:rowOff>
    </xdr:from>
    <xdr:to>
      <xdr:col>64</xdr:col>
      <xdr:colOff>152400</xdr:colOff>
      <xdr:row>63</xdr:row>
      <xdr:rowOff>166249</xdr:rowOff>
    </xdr:to>
    <xdr:sp macro="" textlink="">
      <xdr:nvSpPr>
        <xdr:cNvPr id="349" name="楕円 348"/>
        <xdr:cNvSpPr/>
      </xdr:nvSpPr>
      <xdr:spPr>
        <a:xfrm>
          <a:off x="13462000" y="108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151026</xdr:rowOff>
    </xdr:from>
    <xdr:ext cx="762000" cy="259045"/>
    <xdr:sp macro="" textlink="">
      <xdr:nvSpPr>
        <xdr:cNvPr id="350" name="テキスト ボックス 349"/>
        <xdr:cNvSpPr txBox="1"/>
      </xdr:nvSpPr>
      <xdr:spPr>
        <a:xfrm>
          <a:off x="13131800" y="1095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過去に実施した大型建設事業に係る地方債の元金償還額が大きかった平成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年度の実質公債費比率（単年度）を含めたことに伴い、前年度より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分子の公債費は減少に転じたものの、合併特例加算の縮減などによる普通交付税額の減少等が要因で分母の数値が小さくなり、実質公債費比率（単年度）は前年度よりやや減少するに留まった。地方債発行に際し許可を要する</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％は下回っており、公債費も減少に転じている状況ではあるが、引き続き繰上償還や利率見直しを行うことで数値の改善に努める。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112501</xdr:rowOff>
    </xdr:from>
    <xdr:to>
      <xdr:col>81</xdr:col>
      <xdr:colOff>44450</xdr:colOff>
      <xdr:row>37</xdr:row>
      <xdr:rowOff>122555</xdr:rowOff>
    </xdr:to>
    <xdr:cxnSp macro="">
      <xdr:nvCxnSpPr>
        <xdr:cNvPr id="384" name="直線コネクタ 383"/>
        <xdr:cNvCxnSpPr/>
      </xdr:nvCxnSpPr>
      <xdr:spPr>
        <a:xfrm>
          <a:off x="16179800" y="645615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102447</xdr:rowOff>
    </xdr:from>
    <xdr:to>
      <xdr:col>77</xdr:col>
      <xdr:colOff>44450</xdr:colOff>
      <xdr:row>37</xdr:row>
      <xdr:rowOff>112501</xdr:rowOff>
    </xdr:to>
    <xdr:cxnSp macro="">
      <xdr:nvCxnSpPr>
        <xdr:cNvPr id="387" name="直線コネクタ 386"/>
        <xdr:cNvCxnSpPr/>
      </xdr:nvCxnSpPr>
      <xdr:spPr>
        <a:xfrm>
          <a:off x="15290800" y="644609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96414</xdr:rowOff>
    </xdr:from>
    <xdr:to>
      <xdr:col>72</xdr:col>
      <xdr:colOff>203200</xdr:colOff>
      <xdr:row>37</xdr:row>
      <xdr:rowOff>102447</xdr:rowOff>
    </xdr:to>
    <xdr:cxnSp macro="">
      <xdr:nvCxnSpPr>
        <xdr:cNvPr id="390" name="直線コネクタ 389"/>
        <xdr:cNvCxnSpPr/>
      </xdr:nvCxnSpPr>
      <xdr:spPr>
        <a:xfrm>
          <a:off x="14401800" y="644006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96414</xdr:rowOff>
    </xdr:from>
    <xdr:to>
      <xdr:col>68</xdr:col>
      <xdr:colOff>152400</xdr:colOff>
      <xdr:row>37</xdr:row>
      <xdr:rowOff>112501</xdr:rowOff>
    </xdr:to>
    <xdr:cxnSp macro="">
      <xdr:nvCxnSpPr>
        <xdr:cNvPr id="393" name="直線コネクタ 392"/>
        <xdr:cNvCxnSpPr/>
      </xdr:nvCxnSpPr>
      <xdr:spPr>
        <a:xfrm flipV="1">
          <a:off x="13512800" y="644006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71755</xdr:rowOff>
    </xdr:from>
    <xdr:to>
      <xdr:col>81</xdr:col>
      <xdr:colOff>95250</xdr:colOff>
      <xdr:row>38</xdr:row>
      <xdr:rowOff>1905</xdr:rowOff>
    </xdr:to>
    <xdr:sp macro="" textlink="">
      <xdr:nvSpPr>
        <xdr:cNvPr id="403" name="楕円 402"/>
        <xdr:cNvSpPr/>
      </xdr:nvSpPr>
      <xdr:spPr>
        <a:xfrm>
          <a:off x="169672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43832</xdr:rowOff>
    </xdr:from>
    <xdr:ext cx="762000" cy="259045"/>
    <xdr:sp macro="" textlink="">
      <xdr:nvSpPr>
        <xdr:cNvPr id="404" name="公債費負担の状況該当値テキスト"/>
        <xdr:cNvSpPr txBox="1"/>
      </xdr:nvSpPr>
      <xdr:spPr>
        <a:xfrm>
          <a:off x="17106900" y="638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61701</xdr:rowOff>
    </xdr:from>
    <xdr:to>
      <xdr:col>77</xdr:col>
      <xdr:colOff>95250</xdr:colOff>
      <xdr:row>37</xdr:row>
      <xdr:rowOff>163301</xdr:rowOff>
    </xdr:to>
    <xdr:sp macro="" textlink="">
      <xdr:nvSpPr>
        <xdr:cNvPr id="405" name="楕円 404"/>
        <xdr:cNvSpPr/>
      </xdr:nvSpPr>
      <xdr:spPr>
        <a:xfrm>
          <a:off x="16129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148078</xdr:rowOff>
    </xdr:from>
    <xdr:ext cx="736600" cy="259045"/>
    <xdr:sp macro="" textlink="">
      <xdr:nvSpPr>
        <xdr:cNvPr id="406" name="テキスト ボックス 405"/>
        <xdr:cNvSpPr txBox="1"/>
      </xdr:nvSpPr>
      <xdr:spPr>
        <a:xfrm>
          <a:off x="15798800" y="6491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51647</xdr:rowOff>
    </xdr:from>
    <xdr:to>
      <xdr:col>73</xdr:col>
      <xdr:colOff>44450</xdr:colOff>
      <xdr:row>37</xdr:row>
      <xdr:rowOff>153247</xdr:rowOff>
    </xdr:to>
    <xdr:sp macro="" textlink="">
      <xdr:nvSpPr>
        <xdr:cNvPr id="407" name="楕円 406"/>
        <xdr:cNvSpPr/>
      </xdr:nvSpPr>
      <xdr:spPr>
        <a:xfrm>
          <a:off x="15240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138023</xdr:rowOff>
    </xdr:from>
    <xdr:ext cx="762000" cy="259045"/>
    <xdr:sp macro="" textlink="">
      <xdr:nvSpPr>
        <xdr:cNvPr id="408" name="テキスト ボックス 407"/>
        <xdr:cNvSpPr txBox="1"/>
      </xdr:nvSpPr>
      <xdr:spPr>
        <a:xfrm>
          <a:off x="14909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45614</xdr:rowOff>
    </xdr:from>
    <xdr:to>
      <xdr:col>68</xdr:col>
      <xdr:colOff>203200</xdr:colOff>
      <xdr:row>37</xdr:row>
      <xdr:rowOff>147214</xdr:rowOff>
    </xdr:to>
    <xdr:sp macro="" textlink="">
      <xdr:nvSpPr>
        <xdr:cNvPr id="409" name="楕円 408"/>
        <xdr:cNvSpPr/>
      </xdr:nvSpPr>
      <xdr:spPr>
        <a:xfrm>
          <a:off x="14351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131991</xdr:rowOff>
    </xdr:from>
    <xdr:ext cx="762000" cy="259045"/>
    <xdr:sp macro="" textlink="">
      <xdr:nvSpPr>
        <xdr:cNvPr id="410" name="テキスト ボックス 409"/>
        <xdr:cNvSpPr txBox="1"/>
      </xdr:nvSpPr>
      <xdr:spPr>
        <a:xfrm>
          <a:off x="14020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61701</xdr:rowOff>
    </xdr:from>
    <xdr:to>
      <xdr:col>64</xdr:col>
      <xdr:colOff>152400</xdr:colOff>
      <xdr:row>37</xdr:row>
      <xdr:rowOff>163301</xdr:rowOff>
    </xdr:to>
    <xdr:sp macro="" textlink="">
      <xdr:nvSpPr>
        <xdr:cNvPr id="411" name="楕円 410"/>
        <xdr:cNvSpPr/>
      </xdr:nvSpPr>
      <xdr:spPr>
        <a:xfrm>
          <a:off x="13462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148078</xdr:rowOff>
    </xdr:from>
    <xdr:ext cx="762000" cy="259045"/>
    <xdr:sp macro="" textlink="">
      <xdr:nvSpPr>
        <xdr:cNvPr id="412" name="テキスト ボックス 411"/>
        <xdr:cNvSpPr txBox="1"/>
      </xdr:nvSpPr>
      <xdr:spPr>
        <a:xfrm>
          <a:off x="13131800" y="64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臨時財政対策債の繰上償還等により地方債現在高は減少したが、充当可能基金も減少したため、前年度から</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ポイン上昇し、</a:t>
          </a:r>
          <a:r>
            <a:rPr kumimoji="1" lang="en-US" altLang="ja-JP" sz="1300">
              <a:latin typeface="ＭＳ Ｐゴシック" panose="020B0600070205080204" pitchFamily="50" charset="-128"/>
              <a:ea typeface="ＭＳ Ｐゴシック" panose="020B0600070205080204" pitchFamily="50" charset="-128"/>
            </a:rPr>
            <a:t>92.0</a:t>
          </a:r>
          <a:r>
            <a:rPr kumimoji="1" lang="ja-JP" altLang="en-US" sz="1300">
              <a:latin typeface="ＭＳ Ｐゴシック" panose="020B0600070205080204" pitchFamily="50" charset="-128"/>
              <a:ea typeface="ＭＳ Ｐゴシック" panose="020B0600070205080204" pitchFamily="50" charset="-128"/>
            </a:rPr>
            <a:t>％となった。平成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月豪雨災害に伴う災害応急・復旧対策に財政調整基金の取り崩しが大きく影響したことや標準財政規模が平成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年度比で</a:t>
          </a:r>
          <a:r>
            <a:rPr kumimoji="1" lang="en-US" altLang="ja-JP" sz="1300">
              <a:latin typeface="ＭＳ Ｐゴシック" panose="020B0600070205080204" pitchFamily="50" charset="-128"/>
              <a:ea typeface="ＭＳ Ｐゴシック" panose="020B0600070205080204" pitchFamily="50" charset="-128"/>
            </a:rPr>
            <a:t>291</a:t>
          </a:r>
          <a:r>
            <a:rPr kumimoji="1" lang="ja-JP" altLang="en-US" sz="1300">
              <a:latin typeface="ＭＳ Ｐゴシック" panose="020B0600070205080204" pitchFamily="50" charset="-128"/>
              <a:ea typeface="ＭＳ Ｐゴシック" panose="020B0600070205080204" pitchFamily="50" charset="-128"/>
            </a:rPr>
            <a:t>百万円減少したことなどが要因で、分母の数値が小さくなったことにより増加となった。今後、公共施設やインフラ施設の更新を計画的に進め、行政改革推進実施計画等を着実に実施し、繰上償還等を積極的に行うことで財政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45158</xdr:rowOff>
    </xdr:from>
    <xdr:to>
      <xdr:col>81</xdr:col>
      <xdr:colOff>44450</xdr:colOff>
      <xdr:row>15</xdr:row>
      <xdr:rowOff>58601</xdr:rowOff>
    </xdr:to>
    <xdr:cxnSp macro="">
      <xdr:nvCxnSpPr>
        <xdr:cNvPr id="448" name="直線コネクタ 447"/>
        <xdr:cNvCxnSpPr/>
      </xdr:nvCxnSpPr>
      <xdr:spPr>
        <a:xfrm>
          <a:off x="16179800" y="2616908"/>
          <a:ext cx="838200" cy="1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42400</xdr:rowOff>
    </xdr:from>
    <xdr:to>
      <xdr:col>77</xdr:col>
      <xdr:colOff>44450</xdr:colOff>
      <xdr:row>15</xdr:row>
      <xdr:rowOff>45158</xdr:rowOff>
    </xdr:to>
    <xdr:cxnSp macro="">
      <xdr:nvCxnSpPr>
        <xdr:cNvPr id="451" name="直線コネクタ 450"/>
        <xdr:cNvCxnSpPr/>
      </xdr:nvCxnSpPr>
      <xdr:spPr>
        <a:xfrm>
          <a:off x="15290800" y="2614150"/>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42400</xdr:rowOff>
    </xdr:from>
    <xdr:to>
      <xdr:col>72</xdr:col>
      <xdr:colOff>203200</xdr:colOff>
      <xdr:row>15</xdr:row>
      <xdr:rowOff>68943</xdr:rowOff>
    </xdr:to>
    <xdr:cxnSp macro="">
      <xdr:nvCxnSpPr>
        <xdr:cNvPr id="454" name="直線コネクタ 453"/>
        <xdr:cNvCxnSpPr/>
      </xdr:nvCxnSpPr>
      <xdr:spPr>
        <a:xfrm flipV="1">
          <a:off x="14401800" y="2614150"/>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68943</xdr:rowOff>
    </xdr:from>
    <xdr:to>
      <xdr:col>68</xdr:col>
      <xdr:colOff>152400</xdr:colOff>
      <xdr:row>15</xdr:row>
      <xdr:rowOff>117547</xdr:rowOff>
    </xdr:to>
    <xdr:cxnSp macro="">
      <xdr:nvCxnSpPr>
        <xdr:cNvPr id="457" name="直線コネクタ 456"/>
        <xdr:cNvCxnSpPr/>
      </xdr:nvCxnSpPr>
      <xdr:spPr>
        <a:xfrm flipV="1">
          <a:off x="13512800" y="2640693"/>
          <a:ext cx="889000" cy="4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7801</xdr:rowOff>
    </xdr:from>
    <xdr:to>
      <xdr:col>81</xdr:col>
      <xdr:colOff>95250</xdr:colOff>
      <xdr:row>15</xdr:row>
      <xdr:rowOff>109401</xdr:rowOff>
    </xdr:to>
    <xdr:sp macro="" textlink="">
      <xdr:nvSpPr>
        <xdr:cNvPr id="467" name="楕円 466"/>
        <xdr:cNvSpPr/>
      </xdr:nvSpPr>
      <xdr:spPr>
        <a:xfrm>
          <a:off x="16967200" y="25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151328</xdr:rowOff>
    </xdr:from>
    <xdr:ext cx="762000" cy="259045"/>
    <xdr:sp macro="" textlink="">
      <xdr:nvSpPr>
        <xdr:cNvPr id="468" name="将来負担の状況該当値テキスト"/>
        <xdr:cNvSpPr txBox="1"/>
      </xdr:nvSpPr>
      <xdr:spPr>
        <a:xfrm>
          <a:off x="17106900" y="255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165808</xdr:rowOff>
    </xdr:from>
    <xdr:to>
      <xdr:col>77</xdr:col>
      <xdr:colOff>95250</xdr:colOff>
      <xdr:row>15</xdr:row>
      <xdr:rowOff>95958</xdr:rowOff>
    </xdr:to>
    <xdr:sp macro="" textlink="">
      <xdr:nvSpPr>
        <xdr:cNvPr id="469" name="楕円 468"/>
        <xdr:cNvSpPr/>
      </xdr:nvSpPr>
      <xdr:spPr>
        <a:xfrm>
          <a:off x="16129000" y="256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80735</xdr:rowOff>
    </xdr:from>
    <xdr:ext cx="736600" cy="259045"/>
    <xdr:sp macro="" textlink="">
      <xdr:nvSpPr>
        <xdr:cNvPr id="470" name="テキスト ボックス 469"/>
        <xdr:cNvSpPr txBox="1"/>
      </xdr:nvSpPr>
      <xdr:spPr>
        <a:xfrm>
          <a:off x="15798800" y="265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163050</xdr:rowOff>
    </xdr:from>
    <xdr:to>
      <xdr:col>73</xdr:col>
      <xdr:colOff>44450</xdr:colOff>
      <xdr:row>15</xdr:row>
      <xdr:rowOff>93200</xdr:rowOff>
    </xdr:to>
    <xdr:sp macro="" textlink="">
      <xdr:nvSpPr>
        <xdr:cNvPr id="471" name="楕円 470"/>
        <xdr:cNvSpPr/>
      </xdr:nvSpPr>
      <xdr:spPr>
        <a:xfrm>
          <a:off x="15240000" y="256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77977</xdr:rowOff>
    </xdr:from>
    <xdr:ext cx="762000" cy="259045"/>
    <xdr:sp macro="" textlink="">
      <xdr:nvSpPr>
        <xdr:cNvPr id="472" name="テキスト ボックス 471"/>
        <xdr:cNvSpPr txBox="1"/>
      </xdr:nvSpPr>
      <xdr:spPr>
        <a:xfrm>
          <a:off x="14909800" y="264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18143</xdr:rowOff>
    </xdr:from>
    <xdr:to>
      <xdr:col>68</xdr:col>
      <xdr:colOff>203200</xdr:colOff>
      <xdr:row>15</xdr:row>
      <xdr:rowOff>119743</xdr:rowOff>
    </xdr:to>
    <xdr:sp macro="" textlink="">
      <xdr:nvSpPr>
        <xdr:cNvPr id="473" name="楕円 472"/>
        <xdr:cNvSpPr/>
      </xdr:nvSpPr>
      <xdr:spPr>
        <a:xfrm>
          <a:off x="14351000" y="258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104520</xdr:rowOff>
    </xdr:from>
    <xdr:ext cx="762000" cy="259045"/>
    <xdr:sp macro="" textlink="">
      <xdr:nvSpPr>
        <xdr:cNvPr id="474" name="テキスト ボックス 473"/>
        <xdr:cNvSpPr txBox="1"/>
      </xdr:nvSpPr>
      <xdr:spPr>
        <a:xfrm>
          <a:off x="14020800" y="267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66747</xdr:rowOff>
    </xdr:from>
    <xdr:to>
      <xdr:col>64</xdr:col>
      <xdr:colOff>152400</xdr:colOff>
      <xdr:row>15</xdr:row>
      <xdr:rowOff>168347</xdr:rowOff>
    </xdr:to>
    <xdr:sp macro="" textlink="">
      <xdr:nvSpPr>
        <xdr:cNvPr id="475" name="楕円 474"/>
        <xdr:cNvSpPr/>
      </xdr:nvSpPr>
      <xdr:spPr>
        <a:xfrm>
          <a:off x="13462000" y="263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153124</xdr:rowOff>
    </xdr:from>
    <xdr:ext cx="762000" cy="259045"/>
    <xdr:sp macro="" textlink="">
      <xdr:nvSpPr>
        <xdr:cNvPr id="476" name="テキスト ボックス 475"/>
        <xdr:cNvSpPr txBox="1"/>
      </xdr:nvSpPr>
      <xdr:spPr>
        <a:xfrm>
          <a:off x="13131800" y="2724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28,808
28,141
537.75
22,030,271
21,197,908
203,919
12,650,524
26,170,692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分子である人件費に係る経常経費充当一般財源は前年度より減少したが、それ以上に分母である経常一般財源等が普通交付税の合併特例加算の縮減などにより減少したため、</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a:t>
          </a:r>
          <a:r>
            <a:rPr kumimoji="1" lang="en-US" altLang="ja-JP" sz="1300">
              <a:latin typeface="ＭＳ Ｐゴシック" panose="020B0600070205080204" pitchFamily="50" charset="-128"/>
              <a:ea typeface="ＭＳ Ｐゴシック" panose="020B0600070205080204" pitchFamily="50" charset="-128"/>
            </a:rPr>
            <a:t>27.3</a:t>
          </a:r>
          <a:r>
            <a:rPr kumimoji="1" lang="ja-JP" altLang="en-US" sz="1300">
              <a:latin typeface="ＭＳ Ｐゴシック" panose="020B0600070205080204" pitchFamily="50" charset="-128"/>
              <a:ea typeface="ＭＳ Ｐゴシック" panose="020B0600070205080204" pitchFamily="50" charset="-128"/>
            </a:rPr>
            <a:t>％となった。類似団体平均を依然として上回っている。今後も、第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次定員適正化計画に基づき、職員の年齢構成等を考慮した新規採用を実施し、類似団体平均程度の人員になるよう職員数の適正管理に努める。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143002</xdr:rowOff>
    </xdr:from>
    <xdr:to>
      <xdr:col>24</xdr:col>
      <xdr:colOff>25400</xdr:colOff>
      <xdr:row>38</xdr:row>
      <xdr:rowOff>3556</xdr:rowOff>
    </xdr:to>
    <xdr:cxnSp macro="">
      <xdr:nvCxnSpPr>
        <xdr:cNvPr id="64" name="直線コネクタ 63"/>
        <xdr:cNvCxnSpPr/>
      </xdr:nvCxnSpPr>
      <xdr:spPr>
        <a:xfrm>
          <a:off x="3987800" y="64866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143002</xdr:rowOff>
    </xdr:from>
    <xdr:to>
      <xdr:col>19</xdr:col>
      <xdr:colOff>187325</xdr:colOff>
      <xdr:row>37</xdr:row>
      <xdr:rowOff>143002</xdr:rowOff>
    </xdr:to>
    <xdr:cxnSp macro="">
      <xdr:nvCxnSpPr>
        <xdr:cNvPr id="67" name="直線コネクタ 66"/>
        <xdr:cNvCxnSpPr/>
      </xdr:nvCxnSpPr>
      <xdr:spPr>
        <a:xfrm>
          <a:off x="3098800" y="6486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37</xdr:row>
      <xdr:rowOff>152146</xdr:rowOff>
    </xdr:to>
    <xdr:cxnSp macro="">
      <xdr:nvCxnSpPr>
        <xdr:cNvPr id="70" name="直線コネクタ 69"/>
        <xdr:cNvCxnSpPr/>
      </xdr:nvCxnSpPr>
      <xdr:spPr>
        <a:xfrm flipV="1">
          <a:off x="2209800" y="6486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120142</xdr:rowOff>
    </xdr:from>
    <xdr:to>
      <xdr:col>11</xdr:col>
      <xdr:colOff>9525</xdr:colOff>
      <xdr:row>37</xdr:row>
      <xdr:rowOff>152146</xdr:rowOff>
    </xdr:to>
    <xdr:cxnSp macro="">
      <xdr:nvCxnSpPr>
        <xdr:cNvPr id="73" name="直線コネクタ 72"/>
        <xdr:cNvCxnSpPr/>
      </xdr:nvCxnSpPr>
      <xdr:spPr>
        <a:xfrm>
          <a:off x="1320800" y="64637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124206</xdr:rowOff>
    </xdr:from>
    <xdr:to>
      <xdr:col>24</xdr:col>
      <xdr:colOff>76200</xdr:colOff>
      <xdr:row>38</xdr:row>
      <xdr:rowOff>54356</xdr:rowOff>
    </xdr:to>
    <xdr:sp macro="" textlink="">
      <xdr:nvSpPr>
        <xdr:cNvPr id="83" name="楕円 82"/>
        <xdr:cNvSpPr/>
      </xdr:nvSpPr>
      <xdr:spPr>
        <a:xfrm>
          <a:off x="4775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96283</xdr:rowOff>
    </xdr:from>
    <xdr:ext cx="762000" cy="259045"/>
    <xdr:sp macro="" textlink="">
      <xdr:nvSpPr>
        <xdr:cNvPr id="84" name="人件費該当値テキスト"/>
        <xdr:cNvSpPr txBox="1"/>
      </xdr:nvSpPr>
      <xdr:spPr>
        <a:xfrm>
          <a:off x="4914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92202</xdr:rowOff>
    </xdr:from>
    <xdr:to>
      <xdr:col>20</xdr:col>
      <xdr:colOff>38100</xdr:colOff>
      <xdr:row>38</xdr:row>
      <xdr:rowOff>22352</xdr:rowOff>
    </xdr:to>
    <xdr:sp macro="" textlink="">
      <xdr:nvSpPr>
        <xdr:cNvPr id="85" name="楕円 84"/>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7129</xdr:rowOff>
    </xdr:from>
    <xdr:ext cx="736600" cy="259045"/>
    <xdr:sp macro="" textlink="">
      <xdr:nvSpPr>
        <xdr:cNvPr id="86" name="テキスト ボックス 85"/>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101346</xdr:rowOff>
    </xdr:from>
    <xdr:to>
      <xdr:col>11</xdr:col>
      <xdr:colOff>60325</xdr:colOff>
      <xdr:row>38</xdr:row>
      <xdr:rowOff>31496</xdr:rowOff>
    </xdr:to>
    <xdr:sp macro="" textlink="">
      <xdr:nvSpPr>
        <xdr:cNvPr id="89" name="楕円 88"/>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90" name="テキスト ボックス 89"/>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伴う災害復旧事業を優先したため、市道道路維持費に係る物件費は減少した。しかし、分母である経常一般財源等が普通交付税の合併特例加算の縮減などにより減少したため、経常収支比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％となった。今後も、業務の民間委託を推進するため高い水準が続くことが想定されるが、人件費等と併せた全体経費の削減に努める。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170543</xdr:rowOff>
    </xdr:from>
    <xdr:to>
      <xdr:col>82</xdr:col>
      <xdr:colOff>107950</xdr:colOff>
      <xdr:row>19</xdr:row>
      <xdr:rowOff>9978</xdr:rowOff>
    </xdr:to>
    <xdr:cxnSp macro="">
      <xdr:nvCxnSpPr>
        <xdr:cNvPr id="127" name="直線コネクタ 126"/>
        <xdr:cNvCxnSpPr/>
      </xdr:nvCxnSpPr>
      <xdr:spPr>
        <a:xfrm>
          <a:off x="15671800" y="32566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148771</xdr:rowOff>
    </xdr:from>
    <xdr:to>
      <xdr:col>78</xdr:col>
      <xdr:colOff>69850</xdr:colOff>
      <xdr:row>18</xdr:row>
      <xdr:rowOff>170543</xdr:rowOff>
    </xdr:to>
    <xdr:cxnSp macro="">
      <xdr:nvCxnSpPr>
        <xdr:cNvPr id="130" name="直線コネクタ 129"/>
        <xdr:cNvCxnSpPr/>
      </xdr:nvCxnSpPr>
      <xdr:spPr>
        <a:xfrm>
          <a:off x="14782800" y="3234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148771</xdr:rowOff>
    </xdr:from>
    <xdr:to>
      <xdr:col>73</xdr:col>
      <xdr:colOff>180975</xdr:colOff>
      <xdr:row>19</xdr:row>
      <xdr:rowOff>53522</xdr:rowOff>
    </xdr:to>
    <xdr:cxnSp macro="">
      <xdr:nvCxnSpPr>
        <xdr:cNvPr id="133" name="直線コネクタ 132"/>
        <xdr:cNvCxnSpPr/>
      </xdr:nvCxnSpPr>
      <xdr:spPr>
        <a:xfrm flipV="1">
          <a:off x="13893800" y="3234871"/>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94343</xdr:rowOff>
    </xdr:from>
    <xdr:to>
      <xdr:col>69</xdr:col>
      <xdr:colOff>92075</xdr:colOff>
      <xdr:row>19</xdr:row>
      <xdr:rowOff>53522</xdr:rowOff>
    </xdr:to>
    <xdr:cxnSp macro="">
      <xdr:nvCxnSpPr>
        <xdr:cNvPr id="136" name="直線コネクタ 135"/>
        <xdr:cNvCxnSpPr/>
      </xdr:nvCxnSpPr>
      <xdr:spPr>
        <a:xfrm>
          <a:off x="13004800" y="3180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130629</xdr:rowOff>
    </xdr:from>
    <xdr:to>
      <xdr:col>82</xdr:col>
      <xdr:colOff>158750</xdr:colOff>
      <xdr:row>19</xdr:row>
      <xdr:rowOff>60778</xdr:rowOff>
    </xdr:to>
    <xdr:sp macro="" textlink="">
      <xdr:nvSpPr>
        <xdr:cNvPr id="146" name="楕円 145"/>
        <xdr:cNvSpPr/>
      </xdr:nvSpPr>
      <xdr:spPr>
        <a:xfrm>
          <a:off x="164592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102705</xdr:rowOff>
    </xdr:from>
    <xdr:ext cx="762000" cy="259045"/>
    <xdr:sp macro="" textlink="">
      <xdr:nvSpPr>
        <xdr:cNvPr id="147" name="物件費該当値テキスト"/>
        <xdr:cNvSpPr txBox="1"/>
      </xdr:nvSpPr>
      <xdr:spPr>
        <a:xfrm>
          <a:off x="16598900" y="318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119743</xdr:rowOff>
    </xdr:from>
    <xdr:to>
      <xdr:col>78</xdr:col>
      <xdr:colOff>120650</xdr:colOff>
      <xdr:row>19</xdr:row>
      <xdr:rowOff>49893</xdr:rowOff>
    </xdr:to>
    <xdr:sp macro="" textlink="">
      <xdr:nvSpPr>
        <xdr:cNvPr id="148" name="楕円 147"/>
        <xdr:cNvSpPr/>
      </xdr:nvSpPr>
      <xdr:spPr>
        <a:xfrm>
          <a:off x="15621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34670</xdr:rowOff>
    </xdr:from>
    <xdr:ext cx="736600" cy="259045"/>
    <xdr:sp macro="" textlink="">
      <xdr:nvSpPr>
        <xdr:cNvPr id="149" name="テキスト ボックス 148"/>
        <xdr:cNvSpPr txBox="1"/>
      </xdr:nvSpPr>
      <xdr:spPr>
        <a:xfrm>
          <a:off x="15290800" y="329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97971</xdr:rowOff>
    </xdr:from>
    <xdr:to>
      <xdr:col>74</xdr:col>
      <xdr:colOff>31750</xdr:colOff>
      <xdr:row>19</xdr:row>
      <xdr:rowOff>28122</xdr:rowOff>
    </xdr:to>
    <xdr:sp macro="" textlink="">
      <xdr:nvSpPr>
        <xdr:cNvPr id="150" name="楕円 149"/>
        <xdr:cNvSpPr/>
      </xdr:nvSpPr>
      <xdr:spPr>
        <a:xfrm>
          <a:off x="14732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12899</xdr:rowOff>
    </xdr:from>
    <xdr:ext cx="762000" cy="259045"/>
    <xdr:sp macro="" textlink="">
      <xdr:nvSpPr>
        <xdr:cNvPr id="151" name="テキスト ボックス 150"/>
        <xdr:cNvSpPr txBox="1"/>
      </xdr:nvSpPr>
      <xdr:spPr>
        <a:xfrm>
          <a:off x="14401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2722</xdr:rowOff>
    </xdr:from>
    <xdr:to>
      <xdr:col>69</xdr:col>
      <xdr:colOff>142875</xdr:colOff>
      <xdr:row>19</xdr:row>
      <xdr:rowOff>104322</xdr:rowOff>
    </xdr:to>
    <xdr:sp macro="" textlink="">
      <xdr:nvSpPr>
        <xdr:cNvPr id="152" name="楕円 151"/>
        <xdr:cNvSpPr/>
      </xdr:nvSpPr>
      <xdr:spPr>
        <a:xfrm>
          <a:off x="13843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89099</xdr:rowOff>
    </xdr:from>
    <xdr:ext cx="762000" cy="259045"/>
    <xdr:sp macro="" textlink="">
      <xdr:nvSpPr>
        <xdr:cNvPr id="153" name="テキスト ボックス 152"/>
        <xdr:cNvSpPr txBox="1"/>
      </xdr:nvSpPr>
      <xdr:spPr>
        <a:xfrm>
          <a:off x="13512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54" name="楕円 153"/>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55" name="テキスト ボックス 154"/>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扶助費に係る経常収支比率は、引き続き類似団体平均を下回っており、今後も適正水準の維持に努める。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18143</xdr:rowOff>
    </xdr:from>
    <xdr:to>
      <xdr:col>24</xdr:col>
      <xdr:colOff>25400</xdr:colOff>
      <xdr:row>54</xdr:row>
      <xdr:rowOff>50800</xdr:rowOff>
    </xdr:to>
    <xdr:cxnSp macro="">
      <xdr:nvCxnSpPr>
        <xdr:cNvPr id="190" name="直線コネクタ 189"/>
        <xdr:cNvCxnSpPr/>
      </xdr:nvCxnSpPr>
      <xdr:spPr>
        <a:xfrm>
          <a:off x="3987800" y="92764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7257</xdr:rowOff>
    </xdr:from>
    <xdr:to>
      <xdr:col>19</xdr:col>
      <xdr:colOff>187325</xdr:colOff>
      <xdr:row>54</xdr:row>
      <xdr:rowOff>18143</xdr:rowOff>
    </xdr:to>
    <xdr:cxnSp macro="">
      <xdr:nvCxnSpPr>
        <xdr:cNvPr id="193" name="直線コネクタ 192"/>
        <xdr:cNvCxnSpPr/>
      </xdr:nvCxnSpPr>
      <xdr:spPr>
        <a:xfrm>
          <a:off x="3098800" y="9265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xdr:rowOff>
    </xdr:from>
    <xdr:to>
      <xdr:col>15</xdr:col>
      <xdr:colOff>98425</xdr:colOff>
      <xdr:row>54</xdr:row>
      <xdr:rowOff>7257</xdr:rowOff>
    </xdr:to>
    <xdr:cxnSp macro="">
      <xdr:nvCxnSpPr>
        <xdr:cNvPr id="196" name="直線コネクタ 195"/>
        <xdr:cNvCxnSpPr/>
      </xdr:nvCxnSpPr>
      <xdr:spPr>
        <a:xfrm>
          <a:off x="2209800" y="9265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54</xdr:row>
      <xdr:rowOff>7257</xdr:rowOff>
    </xdr:to>
    <xdr:cxnSp macro="">
      <xdr:nvCxnSpPr>
        <xdr:cNvPr id="199" name="直線コネクタ 198"/>
        <xdr:cNvCxnSpPr/>
      </xdr:nvCxnSpPr>
      <xdr:spPr>
        <a:xfrm>
          <a:off x="1320800" y="9222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9" name="楕円 208"/>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10"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138793</xdr:rowOff>
    </xdr:from>
    <xdr:to>
      <xdr:col>20</xdr:col>
      <xdr:colOff>38100</xdr:colOff>
      <xdr:row>54</xdr:row>
      <xdr:rowOff>68943</xdr:rowOff>
    </xdr:to>
    <xdr:sp macro="" textlink="">
      <xdr:nvSpPr>
        <xdr:cNvPr id="211" name="楕円 210"/>
        <xdr:cNvSpPr/>
      </xdr:nvSpPr>
      <xdr:spPr>
        <a:xfrm>
          <a:off x="3937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79120</xdr:rowOff>
    </xdr:from>
    <xdr:ext cx="736600" cy="259045"/>
    <xdr:sp macro="" textlink="">
      <xdr:nvSpPr>
        <xdr:cNvPr id="212" name="テキスト ボックス 211"/>
        <xdr:cNvSpPr txBox="1"/>
      </xdr:nvSpPr>
      <xdr:spPr>
        <a:xfrm>
          <a:off x="3606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127907</xdr:rowOff>
    </xdr:from>
    <xdr:to>
      <xdr:col>15</xdr:col>
      <xdr:colOff>149225</xdr:colOff>
      <xdr:row>54</xdr:row>
      <xdr:rowOff>58057</xdr:rowOff>
    </xdr:to>
    <xdr:sp macro="" textlink="">
      <xdr:nvSpPr>
        <xdr:cNvPr id="213" name="楕円 212"/>
        <xdr:cNvSpPr/>
      </xdr:nvSpPr>
      <xdr:spPr>
        <a:xfrm>
          <a:off x="3048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68234</xdr:rowOff>
    </xdr:from>
    <xdr:ext cx="762000" cy="259045"/>
    <xdr:sp macro="" textlink="">
      <xdr:nvSpPr>
        <xdr:cNvPr id="214" name="テキスト ボックス 213"/>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127907</xdr:rowOff>
    </xdr:from>
    <xdr:to>
      <xdr:col>11</xdr:col>
      <xdr:colOff>60325</xdr:colOff>
      <xdr:row>54</xdr:row>
      <xdr:rowOff>58057</xdr:rowOff>
    </xdr:to>
    <xdr:sp macro="" textlink="">
      <xdr:nvSpPr>
        <xdr:cNvPr id="215" name="楕円 214"/>
        <xdr:cNvSpPr/>
      </xdr:nvSpPr>
      <xdr:spPr>
        <a:xfrm>
          <a:off x="2159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68234</xdr:rowOff>
    </xdr:from>
    <xdr:ext cx="762000" cy="259045"/>
    <xdr:sp macro="" textlink="">
      <xdr:nvSpPr>
        <xdr:cNvPr id="216" name="テキスト ボックス 215"/>
        <xdr:cNvSpPr txBox="1"/>
      </xdr:nvSpPr>
      <xdr:spPr>
        <a:xfrm>
          <a:off x="1828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7" name="楕円 216"/>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18" name="テキスト ボックス 217"/>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上下水道等の特別会計に係る繰出金は減少したものの、分母である経常一般財源等が普通交付税の合併特例加算の縮減などにより減少したため、経常収支比率は前年度から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％となった。類似団体平均を下回っており、今後も事業精査を徹底することにより経費の縮減に努める。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45357</xdr:rowOff>
    </xdr:to>
    <xdr:cxnSp macro="">
      <xdr:nvCxnSpPr>
        <xdr:cNvPr id="253" name="直線コネクタ 252"/>
        <xdr:cNvCxnSpPr/>
      </xdr:nvCxnSpPr>
      <xdr:spPr>
        <a:xfrm>
          <a:off x="15671800" y="9613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123734</xdr:rowOff>
    </xdr:to>
    <xdr:cxnSp macro="">
      <xdr:nvCxnSpPr>
        <xdr:cNvPr id="256" name="直線コネクタ 255"/>
        <xdr:cNvCxnSpPr/>
      </xdr:nvCxnSpPr>
      <xdr:spPr>
        <a:xfrm flipV="1">
          <a:off x="14782800" y="961390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84546</xdr:rowOff>
    </xdr:from>
    <xdr:to>
      <xdr:col>73</xdr:col>
      <xdr:colOff>180975</xdr:colOff>
      <xdr:row>56</xdr:row>
      <xdr:rowOff>123734</xdr:rowOff>
    </xdr:to>
    <xdr:cxnSp macro="">
      <xdr:nvCxnSpPr>
        <xdr:cNvPr id="259" name="直線コネクタ 258"/>
        <xdr:cNvCxnSpPr/>
      </xdr:nvCxnSpPr>
      <xdr:spPr>
        <a:xfrm>
          <a:off x="13893800" y="96857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71483</xdr:rowOff>
    </xdr:from>
    <xdr:to>
      <xdr:col>69</xdr:col>
      <xdr:colOff>92075</xdr:colOff>
      <xdr:row>56</xdr:row>
      <xdr:rowOff>84546</xdr:rowOff>
    </xdr:to>
    <xdr:cxnSp macro="">
      <xdr:nvCxnSpPr>
        <xdr:cNvPr id="262" name="直線コネクタ 261"/>
        <xdr:cNvCxnSpPr/>
      </xdr:nvCxnSpPr>
      <xdr:spPr>
        <a:xfrm>
          <a:off x="13004800" y="96726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72" name="楕円 271"/>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73" name="その他該当値テキスト"/>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4" name="楕円 273"/>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5" name="テキスト ボックス 274"/>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72934</xdr:rowOff>
    </xdr:from>
    <xdr:to>
      <xdr:col>74</xdr:col>
      <xdr:colOff>31750</xdr:colOff>
      <xdr:row>57</xdr:row>
      <xdr:rowOff>3084</xdr:rowOff>
    </xdr:to>
    <xdr:sp macro="" textlink="">
      <xdr:nvSpPr>
        <xdr:cNvPr id="276" name="楕円 275"/>
        <xdr:cNvSpPr/>
      </xdr:nvSpPr>
      <xdr:spPr>
        <a:xfrm>
          <a:off x="14732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77" name="テキスト ボックス 276"/>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33746</xdr:rowOff>
    </xdr:from>
    <xdr:to>
      <xdr:col>69</xdr:col>
      <xdr:colOff>142875</xdr:colOff>
      <xdr:row>56</xdr:row>
      <xdr:rowOff>135346</xdr:rowOff>
    </xdr:to>
    <xdr:sp macro="" textlink="">
      <xdr:nvSpPr>
        <xdr:cNvPr id="278" name="楕円 277"/>
        <xdr:cNvSpPr/>
      </xdr:nvSpPr>
      <xdr:spPr>
        <a:xfrm>
          <a:off x="13843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79" name="テキスト ボックス 278"/>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20683</xdr:rowOff>
    </xdr:from>
    <xdr:to>
      <xdr:col>65</xdr:col>
      <xdr:colOff>53975</xdr:colOff>
      <xdr:row>56</xdr:row>
      <xdr:rowOff>122283</xdr:rowOff>
    </xdr:to>
    <xdr:sp macro="" textlink="">
      <xdr:nvSpPr>
        <xdr:cNvPr id="280" name="楕円 279"/>
        <xdr:cNvSpPr/>
      </xdr:nvSpPr>
      <xdr:spPr>
        <a:xfrm>
          <a:off x="12954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107060</xdr:rowOff>
    </xdr:from>
    <xdr:ext cx="762000" cy="259045"/>
    <xdr:sp macro="" textlink="">
      <xdr:nvSpPr>
        <xdr:cNvPr id="281" name="テキスト ボックス 280"/>
        <xdr:cNvSpPr txBox="1"/>
      </xdr:nvSpPr>
      <xdr:spPr>
        <a:xfrm>
          <a:off x="12623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補助費等に係る経常収支比率は、引き続き類似団体平均を下回っているが、補助金の見直しを継続して行い、今後も適正水準の維持に努める。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56134</xdr:rowOff>
    </xdr:to>
    <xdr:cxnSp macro="">
      <xdr:nvCxnSpPr>
        <xdr:cNvPr id="311" name="直線コネクタ 310"/>
        <xdr:cNvCxnSpPr/>
      </xdr:nvCxnSpPr>
      <xdr:spPr>
        <a:xfrm>
          <a:off x="15671800" y="60385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154432</xdr:rowOff>
    </xdr:from>
    <xdr:to>
      <xdr:col>78</xdr:col>
      <xdr:colOff>69850</xdr:colOff>
      <xdr:row>35</xdr:row>
      <xdr:rowOff>37846</xdr:rowOff>
    </xdr:to>
    <xdr:cxnSp macro="">
      <xdr:nvCxnSpPr>
        <xdr:cNvPr id="314" name="直線コネクタ 313"/>
        <xdr:cNvCxnSpPr/>
      </xdr:nvCxnSpPr>
      <xdr:spPr>
        <a:xfrm>
          <a:off x="14782800" y="59837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154432</xdr:rowOff>
    </xdr:from>
    <xdr:to>
      <xdr:col>73</xdr:col>
      <xdr:colOff>180975</xdr:colOff>
      <xdr:row>34</xdr:row>
      <xdr:rowOff>163576</xdr:rowOff>
    </xdr:to>
    <xdr:cxnSp macro="">
      <xdr:nvCxnSpPr>
        <xdr:cNvPr id="317" name="直線コネクタ 316"/>
        <xdr:cNvCxnSpPr/>
      </xdr:nvCxnSpPr>
      <xdr:spPr>
        <a:xfrm flipV="1">
          <a:off x="13893800" y="5983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35</xdr:row>
      <xdr:rowOff>14986</xdr:rowOff>
    </xdr:to>
    <xdr:cxnSp macro="">
      <xdr:nvCxnSpPr>
        <xdr:cNvPr id="320" name="直線コネクタ 319"/>
        <xdr:cNvCxnSpPr/>
      </xdr:nvCxnSpPr>
      <xdr:spPr>
        <a:xfrm flipV="1">
          <a:off x="13004800" y="59928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30" name="楕円 329"/>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31" name="補助費等該当値テキスト"/>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32" name="楕円 331"/>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33" name="テキスト ボックス 332"/>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103632</xdr:rowOff>
    </xdr:from>
    <xdr:to>
      <xdr:col>74</xdr:col>
      <xdr:colOff>31750</xdr:colOff>
      <xdr:row>35</xdr:row>
      <xdr:rowOff>33782</xdr:rowOff>
    </xdr:to>
    <xdr:sp macro="" textlink="">
      <xdr:nvSpPr>
        <xdr:cNvPr id="334" name="楕円 333"/>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43959</xdr:rowOff>
    </xdr:from>
    <xdr:ext cx="762000" cy="259045"/>
    <xdr:sp macro="" textlink="">
      <xdr:nvSpPr>
        <xdr:cNvPr id="335" name="テキスト ボックス 334"/>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112776</xdr:rowOff>
    </xdr:from>
    <xdr:to>
      <xdr:col>69</xdr:col>
      <xdr:colOff>142875</xdr:colOff>
      <xdr:row>35</xdr:row>
      <xdr:rowOff>42926</xdr:rowOff>
    </xdr:to>
    <xdr:sp macro="" textlink="">
      <xdr:nvSpPr>
        <xdr:cNvPr id="336" name="楕円 335"/>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53103</xdr:rowOff>
    </xdr:from>
    <xdr:ext cx="762000" cy="259045"/>
    <xdr:sp macro="" textlink="">
      <xdr:nvSpPr>
        <xdr:cNvPr id="337" name="テキスト ボックス 336"/>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135636</xdr:rowOff>
    </xdr:from>
    <xdr:to>
      <xdr:col>65</xdr:col>
      <xdr:colOff>53975</xdr:colOff>
      <xdr:row>35</xdr:row>
      <xdr:rowOff>65786</xdr:rowOff>
    </xdr:to>
    <xdr:sp macro="" textlink="">
      <xdr:nvSpPr>
        <xdr:cNvPr id="338" name="楕円 337"/>
        <xdr:cNvSpPr/>
      </xdr:nvSpPr>
      <xdr:spPr>
        <a:xfrm>
          <a:off x="12954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75963</xdr:rowOff>
    </xdr:from>
    <xdr:ext cx="762000" cy="259045"/>
    <xdr:sp macro="" textlink="">
      <xdr:nvSpPr>
        <xdr:cNvPr id="339" name="テキスト ボックス 338"/>
        <xdr:cNvSpPr txBox="1"/>
      </xdr:nvSpPr>
      <xdr:spPr>
        <a:xfrm>
          <a:off x="12623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実施した大型建設事業に係る地方債の元金償還が大きな要因ではあるが、これまで実施した繰上償還の効果により公債費は減少に転じた。しかし、分母である経常一般財源等が普通交付税の合併特例加算の縮減などにより減少したため、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a:t>
          </a:r>
          <a:r>
            <a:rPr kumimoji="1" lang="en-US" altLang="ja-JP" sz="1300">
              <a:latin typeface="ＭＳ Ｐゴシック" panose="020B0600070205080204" pitchFamily="50" charset="-128"/>
              <a:ea typeface="ＭＳ Ｐゴシック" panose="020B0600070205080204" pitchFamily="50" charset="-128"/>
            </a:rPr>
            <a:t>26.7</a:t>
          </a:r>
          <a:r>
            <a:rPr kumimoji="1" lang="ja-JP" altLang="en-US" sz="1300">
              <a:latin typeface="ＭＳ Ｐゴシック" panose="020B0600070205080204" pitchFamily="50" charset="-128"/>
              <a:ea typeface="ＭＳ Ｐゴシック" panose="020B0600070205080204" pitchFamily="50" charset="-128"/>
            </a:rPr>
            <a:t>％となった。新発債に係る事業は計画的かつ必要最低限とし、繰上償還及び利率見直しを行うことで比率の上昇抑制に努める。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75</xdr:row>
      <xdr:rowOff>159386</xdr:rowOff>
    </xdr:to>
    <xdr:cxnSp macro="">
      <xdr:nvCxnSpPr>
        <xdr:cNvPr id="371" name="直線コネクタ 370"/>
        <xdr:cNvCxnSpPr/>
      </xdr:nvCxnSpPr>
      <xdr:spPr>
        <a:xfrm>
          <a:off x="3987800" y="130124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136525</xdr:rowOff>
    </xdr:from>
    <xdr:to>
      <xdr:col>19</xdr:col>
      <xdr:colOff>187325</xdr:colOff>
      <xdr:row>75</xdr:row>
      <xdr:rowOff>153670</xdr:rowOff>
    </xdr:to>
    <xdr:cxnSp macro="">
      <xdr:nvCxnSpPr>
        <xdr:cNvPr id="374" name="直線コネクタ 373"/>
        <xdr:cNvCxnSpPr/>
      </xdr:nvCxnSpPr>
      <xdr:spPr>
        <a:xfrm>
          <a:off x="3098800" y="129952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88900</xdr:rowOff>
    </xdr:from>
    <xdr:to>
      <xdr:col>15</xdr:col>
      <xdr:colOff>98425</xdr:colOff>
      <xdr:row>75</xdr:row>
      <xdr:rowOff>136525</xdr:rowOff>
    </xdr:to>
    <xdr:cxnSp macro="">
      <xdr:nvCxnSpPr>
        <xdr:cNvPr id="377" name="直線コネクタ 376"/>
        <xdr:cNvCxnSpPr/>
      </xdr:nvCxnSpPr>
      <xdr:spPr>
        <a:xfrm>
          <a:off x="2209800" y="129476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88900</xdr:rowOff>
    </xdr:from>
    <xdr:to>
      <xdr:col>11</xdr:col>
      <xdr:colOff>9525</xdr:colOff>
      <xdr:row>75</xdr:row>
      <xdr:rowOff>106045</xdr:rowOff>
    </xdr:to>
    <xdr:cxnSp macro="">
      <xdr:nvCxnSpPr>
        <xdr:cNvPr id="380" name="直線コネクタ 379"/>
        <xdr:cNvCxnSpPr/>
      </xdr:nvCxnSpPr>
      <xdr:spPr>
        <a:xfrm flipV="1">
          <a:off x="1320800" y="129476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108585</xdr:rowOff>
    </xdr:from>
    <xdr:to>
      <xdr:col>24</xdr:col>
      <xdr:colOff>76200</xdr:colOff>
      <xdr:row>76</xdr:row>
      <xdr:rowOff>38736</xdr:rowOff>
    </xdr:to>
    <xdr:sp macro="" textlink="">
      <xdr:nvSpPr>
        <xdr:cNvPr id="390" name="楕円 389"/>
        <xdr:cNvSpPr/>
      </xdr:nvSpPr>
      <xdr:spPr>
        <a:xfrm>
          <a:off x="47752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80663</xdr:rowOff>
    </xdr:from>
    <xdr:ext cx="762000" cy="259045"/>
    <xdr:sp macro="" textlink="">
      <xdr:nvSpPr>
        <xdr:cNvPr id="391" name="公債費該当値テキスト"/>
        <xdr:cNvSpPr txBox="1"/>
      </xdr:nvSpPr>
      <xdr:spPr>
        <a:xfrm>
          <a:off x="4914900" y="1293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92" name="楕円 391"/>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17797</xdr:rowOff>
    </xdr:from>
    <xdr:ext cx="736600" cy="259045"/>
    <xdr:sp macro="" textlink="">
      <xdr:nvSpPr>
        <xdr:cNvPr id="393" name="テキスト ボックス 392"/>
        <xdr:cNvSpPr txBox="1"/>
      </xdr:nvSpPr>
      <xdr:spPr>
        <a:xfrm>
          <a:off x="3606800" y="13047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85725</xdr:rowOff>
    </xdr:from>
    <xdr:to>
      <xdr:col>15</xdr:col>
      <xdr:colOff>149225</xdr:colOff>
      <xdr:row>76</xdr:row>
      <xdr:rowOff>15875</xdr:rowOff>
    </xdr:to>
    <xdr:sp macro="" textlink="">
      <xdr:nvSpPr>
        <xdr:cNvPr id="394" name="楕円 393"/>
        <xdr:cNvSpPr/>
      </xdr:nvSpPr>
      <xdr:spPr>
        <a:xfrm>
          <a:off x="3048000" y="129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652</xdr:rowOff>
    </xdr:from>
    <xdr:ext cx="762000" cy="259045"/>
    <xdr:sp macro="" textlink="">
      <xdr:nvSpPr>
        <xdr:cNvPr id="395" name="テキスト ボックス 394"/>
        <xdr:cNvSpPr txBox="1"/>
      </xdr:nvSpPr>
      <xdr:spPr>
        <a:xfrm>
          <a:off x="2717800" y="1303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38100</xdr:rowOff>
    </xdr:from>
    <xdr:to>
      <xdr:col>11</xdr:col>
      <xdr:colOff>60325</xdr:colOff>
      <xdr:row>75</xdr:row>
      <xdr:rowOff>139700</xdr:rowOff>
    </xdr:to>
    <xdr:sp macro="" textlink="">
      <xdr:nvSpPr>
        <xdr:cNvPr id="396" name="楕円 395"/>
        <xdr:cNvSpPr/>
      </xdr:nvSpPr>
      <xdr:spPr>
        <a:xfrm>
          <a:off x="2159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124477</xdr:rowOff>
    </xdr:from>
    <xdr:ext cx="762000" cy="259045"/>
    <xdr:sp macro="" textlink="">
      <xdr:nvSpPr>
        <xdr:cNvPr id="397" name="テキスト ボックス 396"/>
        <xdr:cNvSpPr txBox="1"/>
      </xdr:nvSpPr>
      <xdr:spPr>
        <a:xfrm>
          <a:off x="1828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55245</xdr:rowOff>
    </xdr:from>
    <xdr:to>
      <xdr:col>6</xdr:col>
      <xdr:colOff>171450</xdr:colOff>
      <xdr:row>75</xdr:row>
      <xdr:rowOff>156845</xdr:rowOff>
    </xdr:to>
    <xdr:sp macro="" textlink="">
      <xdr:nvSpPr>
        <xdr:cNvPr id="398" name="楕円 397"/>
        <xdr:cNvSpPr/>
      </xdr:nvSpPr>
      <xdr:spPr>
        <a:xfrm>
          <a:off x="1270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141622</xdr:rowOff>
    </xdr:from>
    <xdr:ext cx="762000" cy="259045"/>
    <xdr:sp macro="" textlink="">
      <xdr:nvSpPr>
        <xdr:cNvPr id="399" name="テキスト ボックス 398"/>
        <xdr:cNvSpPr txBox="1"/>
      </xdr:nvSpPr>
      <xdr:spPr>
        <a:xfrm>
          <a:off x="939800" y="130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公債費以外の経常収支比率は、引き続き類似団体平均を下回っており、今後も適正水準の維持に努める。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20320</xdr:rowOff>
    </xdr:from>
    <xdr:to>
      <xdr:col>82</xdr:col>
      <xdr:colOff>107950</xdr:colOff>
      <xdr:row>77</xdr:row>
      <xdr:rowOff>96520</xdr:rowOff>
    </xdr:to>
    <xdr:cxnSp macro="">
      <xdr:nvCxnSpPr>
        <xdr:cNvPr id="432" name="直線コネクタ 431"/>
        <xdr:cNvCxnSpPr/>
      </xdr:nvCxnSpPr>
      <xdr:spPr>
        <a:xfrm>
          <a:off x="15671800" y="132219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20320</xdr:rowOff>
    </xdr:from>
    <xdr:to>
      <xdr:col>78</xdr:col>
      <xdr:colOff>69850</xdr:colOff>
      <xdr:row>77</xdr:row>
      <xdr:rowOff>27939</xdr:rowOff>
    </xdr:to>
    <xdr:cxnSp macro="">
      <xdr:nvCxnSpPr>
        <xdr:cNvPr id="435" name="直線コネクタ 434"/>
        <xdr:cNvCxnSpPr/>
      </xdr:nvCxnSpPr>
      <xdr:spPr>
        <a:xfrm flipV="1">
          <a:off x="14782800" y="13221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27939</xdr:rowOff>
    </xdr:from>
    <xdr:to>
      <xdr:col>73</xdr:col>
      <xdr:colOff>180975</xdr:colOff>
      <xdr:row>77</xdr:row>
      <xdr:rowOff>46989</xdr:rowOff>
    </xdr:to>
    <xdr:cxnSp macro="">
      <xdr:nvCxnSpPr>
        <xdr:cNvPr id="438" name="直線コネクタ 437"/>
        <xdr:cNvCxnSpPr/>
      </xdr:nvCxnSpPr>
      <xdr:spPr>
        <a:xfrm flipV="1">
          <a:off x="13893800" y="132295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142239</xdr:rowOff>
    </xdr:from>
    <xdr:to>
      <xdr:col>69</xdr:col>
      <xdr:colOff>92075</xdr:colOff>
      <xdr:row>77</xdr:row>
      <xdr:rowOff>46989</xdr:rowOff>
    </xdr:to>
    <xdr:cxnSp macro="">
      <xdr:nvCxnSpPr>
        <xdr:cNvPr id="441" name="直線コネクタ 440"/>
        <xdr:cNvCxnSpPr/>
      </xdr:nvCxnSpPr>
      <xdr:spPr>
        <a:xfrm>
          <a:off x="13004800" y="13172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51" name="楕円 450"/>
        <xdr:cNvSpPr/>
      </xdr:nvSpPr>
      <xdr:spPr>
        <a:xfrm>
          <a:off x="16459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62247</xdr:rowOff>
    </xdr:from>
    <xdr:ext cx="762000" cy="259045"/>
    <xdr:sp macro="" textlink="">
      <xdr:nvSpPr>
        <xdr:cNvPr id="452" name="公債費以外該当値テキスト"/>
        <xdr:cNvSpPr txBox="1"/>
      </xdr:nvSpPr>
      <xdr:spPr>
        <a:xfrm>
          <a:off x="165989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140970</xdr:rowOff>
    </xdr:from>
    <xdr:to>
      <xdr:col>78</xdr:col>
      <xdr:colOff>120650</xdr:colOff>
      <xdr:row>77</xdr:row>
      <xdr:rowOff>71120</xdr:rowOff>
    </xdr:to>
    <xdr:sp macro="" textlink="">
      <xdr:nvSpPr>
        <xdr:cNvPr id="453" name="楕円 452"/>
        <xdr:cNvSpPr/>
      </xdr:nvSpPr>
      <xdr:spPr>
        <a:xfrm>
          <a:off x="15621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81297</xdr:rowOff>
    </xdr:from>
    <xdr:ext cx="736600" cy="259045"/>
    <xdr:sp macro="" textlink="">
      <xdr:nvSpPr>
        <xdr:cNvPr id="454" name="テキスト ボックス 453"/>
        <xdr:cNvSpPr txBox="1"/>
      </xdr:nvSpPr>
      <xdr:spPr>
        <a:xfrm>
          <a:off x="15290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148589</xdr:rowOff>
    </xdr:from>
    <xdr:to>
      <xdr:col>74</xdr:col>
      <xdr:colOff>31750</xdr:colOff>
      <xdr:row>77</xdr:row>
      <xdr:rowOff>78739</xdr:rowOff>
    </xdr:to>
    <xdr:sp macro="" textlink="">
      <xdr:nvSpPr>
        <xdr:cNvPr id="455" name="楕円 454"/>
        <xdr:cNvSpPr/>
      </xdr:nvSpPr>
      <xdr:spPr>
        <a:xfrm>
          <a:off x="14732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56" name="テキスト ボックス 455"/>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7" name="楕円 456"/>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58" name="テキスト ボックス 457"/>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91439</xdr:rowOff>
    </xdr:from>
    <xdr:to>
      <xdr:col>65</xdr:col>
      <xdr:colOff>53975</xdr:colOff>
      <xdr:row>77</xdr:row>
      <xdr:rowOff>21589</xdr:rowOff>
    </xdr:to>
    <xdr:sp macro="" textlink="">
      <xdr:nvSpPr>
        <xdr:cNvPr id="459" name="楕円 458"/>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31767</xdr:rowOff>
    </xdr:from>
    <xdr:ext cx="762000" cy="259045"/>
    <xdr:sp macro="" textlink="">
      <xdr:nvSpPr>
        <xdr:cNvPr id="460" name="テキスト ボックス 459"/>
        <xdr:cNvSpPr txBox="1"/>
      </xdr:nvSpPr>
      <xdr:spPr>
        <a:xfrm>
          <a:off x="12623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72911</xdr:rowOff>
    </xdr:from>
    <xdr:to>
      <xdr:col>29</xdr:col>
      <xdr:colOff>127000</xdr:colOff>
      <xdr:row>15</xdr:row>
      <xdr:rowOff>100000</xdr:rowOff>
    </xdr:to>
    <xdr:cxnSp macro="">
      <xdr:nvCxnSpPr>
        <xdr:cNvPr id="50" name="直線コネクタ 49"/>
        <xdr:cNvCxnSpPr/>
      </xdr:nvCxnSpPr>
      <xdr:spPr bwMode="auto">
        <a:xfrm flipV="1">
          <a:off x="5003800" y="2692286"/>
          <a:ext cx="6477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100000</xdr:rowOff>
    </xdr:from>
    <xdr:to>
      <xdr:col>26</xdr:col>
      <xdr:colOff>50800</xdr:colOff>
      <xdr:row>16</xdr:row>
      <xdr:rowOff>15850</xdr:rowOff>
    </xdr:to>
    <xdr:cxnSp macro="">
      <xdr:nvCxnSpPr>
        <xdr:cNvPr id="53" name="直線コネクタ 52"/>
        <xdr:cNvCxnSpPr/>
      </xdr:nvCxnSpPr>
      <xdr:spPr bwMode="auto">
        <a:xfrm flipV="1">
          <a:off x="4305300" y="2719375"/>
          <a:ext cx="698500" cy="8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170612</xdr:rowOff>
    </xdr:from>
    <xdr:to>
      <xdr:col>22</xdr:col>
      <xdr:colOff>114300</xdr:colOff>
      <xdr:row>16</xdr:row>
      <xdr:rowOff>15850</xdr:rowOff>
    </xdr:to>
    <xdr:cxnSp macro="">
      <xdr:nvCxnSpPr>
        <xdr:cNvPr id="56" name="直線コネクタ 55"/>
        <xdr:cNvCxnSpPr/>
      </xdr:nvCxnSpPr>
      <xdr:spPr bwMode="auto">
        <a:xfrm>
          <a:off x="3606800" y="2789987"/>
          <a:ext cx="698500" cy="1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137173</xdr:rowOff>
    </xdr:from>
    <xdr:to>
      <xdr:col>18</xdr:col>
      <xdr:colOff>177800</xdr:colOff>
      <xdr:row>15</xdr:row>
      <xdr:rowOff>170612</xdr:rowOff>
    </xdr:to>
    <xdr:cxnSp macro="">
      <xdr:nvCxnSpPr>
        <xdr:cNvPr id="59" name="直線コネクタ 58"/>
        <xdr:cNvCxnSpPr/>
      </xdr:nvCxnSpPr>
      <xdr:spPr bwMode="auto">
        <a:xfrm>
          <a:off x="2908300" y="2756548"/>
          <a:ext cx="698500" cy="33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22111</xdr:rowOff>
    </xdr:from>
    <xdr:to>
      <xdr:col>29</xdr:col>
      <xdr:colOff>177800</xdr:colOff>
      <xdr:row>15</xdr:row>
      <xdr:rowOff>123711</xdr:rowOff>
    </xdr:to>
    <xdr:sp macro="" textlink="">
      <xdr:nvSpPr>
        <xdr:cNvPr id="69" name="楕円 68"/>
        <xdr:cNvSpPr/>
      </xdr:nvSpPr>
      <xdr:spPr bwMode="auto">
        <a:xfrm>
          <a:off x="5600700" y="2641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38638</xdr:rowOff>
    </xdr:from>
    <xdr:ext cx="762000" cy="259045"/>
    <xdr:sp macro="" textlink="">
      <xdr:nvSpPr>
        <xdr:cNvPr id="70" name="人口1人当たり決算額の推移該当値テキスト130"/>
        <xdr:cNvSpPr txBox="1"/>
      </xdr:nvSpPr>
      <xdr:spPr>
        <a:xfrm>
          <a:off x="5740400" y="248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49200</xdr:rowOff>
    </xdr:from>
    <xdr:to>
      <xdr:col>26</xdr:col>
      <xdr:colOff>101600</xdr:colOff>
      <xdr:row>15</xdr:row>
      <xdr:rowOff>150800</xdr:rowOff>
    </xdr:to>
    <xdr:sp macro="" textlink="">
      <xdr:nvSpPr>
        <xdr:cNvPr id="71" name="楕円 70"/>
        <xdr:cNvSpPr/>
      </xdr:nvSpPr>
      <xdr:spPr bwMode="auto">
        <a:xfrm>
          <a:off x="4953000" y="2668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160977</xdr:rowOff>
    </xdr:from>
    <xdr:ext cx="736600" cy="259045"/>
    <xdr:sp macro="" textlink="">
      <xdr:nvSpPr>
        <xdr:cNvPr id="72" name="テキスト ボックス 71"/>
        <xdr:cNvSpPr txBox="1"/>
      </xdr:nvSpPr>
      <xdr:spPr>
        <a:xfrm>
          <a:off x="4622800" y="243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136500</xdr:rowOff>
    </xdr:from>
    <xdr:to>
      <xdr:col>22</xdr:col>
      <xdr:colOff>165100</xdr:colOff>
      <xdr:row>16</xdr:row>
      <xdr:rowOff>66650</xdr:rowOff>
    </xdr:to>
    <xdr:sp macro="" textlink="">
      <xdr:nvSpPr>
        <xdr:cNvPr id="73" name="楕円 72"/>
        <xdr:cNvSpPr/>
      </xdr:nvSpPr>
      <xdr:spPr bwMode="auto">
        <a:xfrm>
          <a:off x="4254500" y="275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76827</xdr:rowOff>
    </xdr:from>
    <xdr:ext cx="762000" cy="259045"/>
    <xdr:sp macro="" textlink="">
      <xdr:nvSpPr>
        <xdr:cNvPr id="74" name="テキスト ボックス 73"/>
        <xdr:cNvSpPr txBox="1"/>
      </xdr:nvSpPr>
      <xdr:spPr>
        <a:xfrm>
          <a:off x="3924300" y="252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119812</xdr:rowOff>
    </xdr:from>
    <xdr:to>
      <xdr:col>19</xdr:col>
      <xdr:colOff>38100</xdr:colOff>
      <xdr:row>16</xdr:row>
      <xdr:rowOff>49962</xdr:rowOff>
    </xdr:to>
    <xdr:sp macro="" textlink="">
      <xdr:nvSpPr>
        <xdr:cNvPr id="75" name="楕円 74"/>
        <xdr:cNvSpPr/>
      </xdr:nvSpPr>
      <xdr:spPr bwMode="auto">
        <a:xfrm>
          <a:off x="3556000" y="2739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60139</xdr:rowOff>
    </xdr:from>
    <xdr:ext cx="762000" cy="259045"/>
    <xdr:sp macro="" textlink="">
      <xdr:nvSpPr>
        <xdr:cNvPr id="76" name="テキスト ボックス 75"/>
        <xdr:cNvSpPr txBox="1"/>
      </xdr:nvSpPr>
      <xdr:spPr>
        <a:xfrm>
          <a:off x="3225800" y="250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86373</xdr:rowOff>
    </xdr:from>
    <xdr:to>
      <xdr:col>15</xdr:col>
      <xdr:colOff>101600</xdr:colOff>
      <xdr:row>16</xdr:row>
      <xdr:rowOff>16523</xdr:rowOff>
    </xdr:to>
    <xdr:sp macro="" textlink="">
      <xdr:nvSpPr>
        <xdr:cNvPr id="77" name="楕円 76"/>
        <xdr:cNvSpPr/>
      </xdr:nvSpPr>
      <xdr:spPr bwMode="auto">
        <a:xfrm>
          <a:off x="2857500" y="2705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26700</xdr:rowOff>
    </xdr:from>
    <xdr:ext cx="762000" cy="259045"/>
    <xdr:sp macro="" textlink="">
      <xdr:nvSpPr>
        <xdr:cNvPr id="78" name="テキスト ボックス 77"/>
        <xdr:cNvSpPr txBox="1"/>
      </xdr:nvSpPr>
      <xdr:spPr>
        <a:xfrm>
          <a:off x="2527300" y="247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244066</xdr:rowOff>
    </xdr:from>
    <xdr:to>
      <xdr:col>29</xdr:col>
      <xdr:colOff>127000</xdr:colOff>
      <xdr:row>37</xdr:row>
      <xdr:rowOff>255443</xdr:rowOff>
    </xdr:to>
    <xdr:cxnSp macro="">
      <xdr:nvCxnSpPr>
        <xdr:cNvPr id="112" name="直線コネクタ 111"/>
        <xdr:cNvCxnSpPr/>
      </xdr:nvCxnSpPr>
      <xdr:spPr bwMode="auto">
        <a:xfrm>
          <a:off x="5003800" y="7368766"/>
          <a:ext cx="647700" cy="1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254928</xdr:rowOff>
    </xdr:from>
    <xdr:ext cx="762000" cy="259045"/>
    <xdr:sp macro="" textlink="">
      <xdr:nvSpPr>
        <xdr:cNvPr id="113" name="人口1人当たり決算額の推移平均値テキスト445"/>
        <xdr:cNvSpPr txBox="1"/>
      </xdr:nvSpPr>
      <xdr:spPr>
        <a:xfrm>
          <a:off x="5740400" y="7379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241365</xdr:rowOff>
    </xdr:from>
    <xdr:to>
      <xdr:col>26</xdr:col>
      <xdr:colOff>50800</xdr:colOff>
      <xdr:row>37</xdr:row>
      <xdr:rowOff>244066</xdr:rowOff>
    </xdr:to>
    <xdr:cxnSp macro="">
      <xdr:nvCxnSpPr>
        <xdr:cNvPr id="115" name="直線コネクタ 114"/>
        <xdr:cNvCxnSpPr/>
      </xdr:nvCxnSpPr>
      <xdr:spPr bwMode="auto">
        <a:xfrm>
          <a:off x="4305300" y="7366065"/>
          <a:ext cx="698500" cy="2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241365</xdr:rowOff>
    </xdr:from>
    <xdr:to>
      <xdr:col>22</xdr:col>
      <xdr:colOff>114300</xdr:colOff>
      <xdr:row>37</xdr:row>
      <xdr:rowOff>269346</xdr:rowOff>
    </xdr:to>
    <xdr:cxnSp macro="">
      <xdr:nvCxnSpPr>
        <xdr:cNvPr id="118" name="直線コネクタ 117"/>
        <xdr:cNvCxnSpPr/>
      </xdr:nvCxnSpPr>
      <xdr:spPr bwMode="auto">
        <a:xfrm flipV="1">
          <a:off x="3606800" y="7366065"/>
          <a:ext cx="698500" cy="27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247121</xdr:rowOff>
    </xdr:from>
    <xdr:to>
      <xdr:col>18</xdr:col>
      <xdr:colOff>177800</xdr:colOff>
      <xdr:row>37</xdr:row>
      <xdr:rowOff>269346</xdr:rowOff>
    </xdr:to>
    <xdr:cxnSp macro="">
      <xdr:nvCxnSpPr>
        <xdr:cNvPr id="121" name="直線コネクタ 120"/>
        <xdr:cNvCxnSpPr/>
      </xdr:nvCxnSpPr>
      <xdr:spPr bwMode="auto">
        <a:xfrm>
          <a:off x="2908300" y="7371821"/>
          <a:ext cx="698500" cy="22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204643</xdr:rowOff>
    </xdr:from>
    <xdr:to>
      <xdr:col>29</xdr:col>
      <xdr:colOff>177800</xdr:colOff>
      <xdr:row>37</xdr:row>
      <xdr:rowOff>306243</xdr:rowOff>
    </xdr:to>
    <xdr:sp macro="" textlink="">
      <xdr:nvSpPr>
        <xdr:cNvPr id="131" name="楕円 130"/>
        <xdr:cNvSpPr/>
      </xdr:nvSpPr>
      <xdr:spPr bwMode="auto">
        <a:xfrm>
          <a:off x="5600700" y="7329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49720</xdr:rowOff>
    </xdr:from>
    <xdr:ext cx="762000" cy="259045"/>
    <xdr:sp macro="" textlink="">
      <xdr:nvSpPr>
        <xdr:cNvPr id="132" name="人口1人当たり決算額の推移該当値テキスト445"/>
        <xdr:cNvSpPr txBox="1"/>
      </xdr:nvSpPr>
      <xdr:spPr>
        <a:xfrm>
          <a:off x="5740400" y="71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193266</xdr:rowOff>
    </xdr:from>
    <xdr:to>
      <xdr:col>26</xdr:col>
      <xdr:colOff>101600</xdr:colOff>
      <xdr:row>37</xdr:row>
      <xdr:rowOff>294866</xdr:rowOff>
    </xdr:to>
    <xdr:sp macro="" textlink="">
      <xdr:nvSpPr>
        <xdr:cNvPr id="133" name="楕円 132"/>
        <xdr:cNvSpPr/>
      </xdr:nvSpPr>
      <xdr:spPr bwMode="auto">
        <a:xfrm>
          <a:off x="4953000" y="7317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133593</xdr:rowOff>
    </xdr:from>
    <xdr:ext cx="736600" cy="259045"/>
    <xdr:sp macro="" textlink="">
      <xdr:nvSpPr>
        <xdr:cNvPr id="134" name="テキスト ボックス 133"/>
        <xdr:cNvSpPr txBox="1"/>
      </xdr:nvSpPr>
      <xdr:spPr>
        <a:xfrm>
          <a:off x="4622800" y="7086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190565</xdr:rowOff>
    </xdr:from>
    <xdr:to>
      <xdr:col>22</xdr:col>
      <xdr:colOff>165100</xdr:colOff>
      <xdr:row>37</xdr:row>
      <xdr:rowOff>292165</xdr:rowOff>
    </xdr:to>
    <xdr:sp macro="" textlink="">
      <xdr:nvSpPr>
        <xdr:cNvPr id="135" name="楕円 134"/>
        <xdr:cNvSpPr/>
      </xdr:nvSpPr>
      <xdr:spPr bwMode="auto">
        <a:xfrm>
          <a:off x="4254500" y="731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130892</xdr:rowOff>
    </xdr:from>
    <xdr:ext cx="762000" cy="259045"/>
    <xdr:sp macro="" textlink="">
      <xdr:nvSpPr>
        <xdr:cNvPr id="136" name="テキスト ボックス 135"/>
        <xdr:cNvSpPr txBox="1"/>
      </xdr:nvSpPr>
      <xdr:spPr>
        <a:xfrm>
          <a:off x="3924300" y="708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218546</xdr:rowOff>
    </xdr:from>
    <xdr:to>
      <xdr:col>19</xdr:col>
      <xdr:colOff>38100</xdr:colOff>
      <xdr:row>37</xdr:row>
      <xdr:rowOff>320146</xdr:rowOff>
    </xdr:to>
    <xdr:sp macro="" textlink="">
      <xdr:nvSpPr>
        <xdr:cNvPr id="137" name="楕円 136"/>
        <xdr:cNvSpPr/>
      </xdr:nvSpPr>
      <xdr:spPr bwMode="auto">
        <a:xfrm>
          <a:off x="3556000" y="7343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158873</xdr:rowOff>
    </xdr:from>
    <xdr:ext cx="762000" cy="259045"/>
    <xdr:sp macro="" textlink="">
      <xdr:nvSpPr>
        <xdr:cNvPr id="138" name="テキスト ボックス 137"/>
        <xdr:cNvSpPr txBox="1"/>
      </xdr:nvSpPr>
      <xdr:spPr>
        <a:xfrm>
          <a:off x="3225800" y="711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196321</xdr:rowOff>
    </xdr:from>
    <xdr:to>
      <xdr:col>15</xdr:col>
      <xdr:colOff>101600</xdr:colOff>
      <xdr:row>37</xdr:row>
      <xdr:rowOff>297921</xdr:rowOff>
    </xdr:to>
    <xdr:sp macro="" textlink="">
      <xdr:nvSpPr>
        <xdr:cNvPr id="139" name="楕円 138"/>
        <xdr:cNvSpPr/>
      </xdr:nvSpPr>
      <xdr:spPr bwMode="auto">
        <a:xfrm>
          <a:off x="2857500" y="732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136648</xdr:rowOff>
    </xdr:from>
    <xdr:ext cx="762000" cy="259045"/>
    <xdr:sp macro="" textlink="">
      <xdr:nvSpPr>
        <xdr:cNvPr id="140" name="テキスト ボックス 139"/>
        <xdr:cNvSpPr txBox="1"/>
      </xdr:nvSpPr>
      <xdr:spPr>
        <a:xfrm>
          <a:off x="2527300" y="708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28,808
28,141
537.75
22,030,271
21,197,908
203,919
12,650,524
26,170,692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157048</xdr:rowOff>
    </xdr:from>
    <xdr:to>
      <xdr:col>24</xdr:col>
      <xdr:colOff>63500</xdr:colOff>
      <xdr:row>32</xdr:row>
      <xdr:rowOff>6020</xdr:rowOff>
    </xdr:to>
    <xdr:cxnSp macro="">
      <xdr:nvCxnSpPr>
        <xdr:cNvPr id="61" name="直線コネクタ 60"/>
        <xdr:cNvCxnSpPr/>
      </xdr:nvCxnSpPr>
      <xdr:spPr>
        <a:xfrm flipV="1">
          <a:off x="3797300" y="5471998"/>
          <a:ext cx="8382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170066</xdr:rowOff>
    </xdr:from>
    <xdr:to>
      <xdr:col>19</xdr:col>
      <xdr:colOff>177800</xdr:colOff>
      <xdr:row>32</xdr:row>
      <xdr:rowOff>6020</xdr:rowOff>
    </xdr:to>
    <xdr:cxnSp macro="">
      <xdr:nvCxnSpPr>
        <xdr:cNvPr id="64" name="直線コネクタ 63"/>
        <xdr:cNvCxnSpPr/>
      </xdr:nvCxnSpPr>
      <xdr:spPr>
        <a:xfrm>
          <a:off x="2908300" y="5485016"/>
          <a:ext cx="889000" cy="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157404</xdr:rowOff>
    </xdr:from>
    <xdr:to>
      <xdr:col>15</xdr:col>
      <xdr:colOff>50800</xdr:colOff>
      <xdr:row>31</xdr:row>
      <xdr:rowOff>170066</xdr:rowOff>
    </xdr:to>
    <xdr:cxnSp macro="">
      <xdr:nvCxnSpPr>
        <xdr:cNvPr id="67" name="直線コネクタ 66"/>
        <xdr:cNvCxnSpPr/>
      </xdr:nvCxnSpPr>
      <xdr:spPr>
        <a:xfrm>
          <a:off x="2019300" y="5472354"/>
          <a:ext cx="889000" cy="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140221</xdr:rowOff>
    </xdr:from>
    <xdr:to>
      <xdr:col>10</xdr:col>
      <xdr:colOff>114300</xdr:colOff>
      <xdr:row>31</xdr:row>
      <xdr:rowOff>157404</xdr:rowOff>
    </xdr:to>
    <xdr:cxnSp macro="">
      <xdr:nvCxnSpPr>
        <xdr:cNvPr id="70" name="直線コネクタ 69"/>
        <xdr:cNvCxnSpPr/>
      </xdr:nvCxnSpPr>
      <xdr:spPr>
        <a:xfrm>
          <a:off x="1130300" y="5455171"/>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106248</xdr:rowOff>
    </xdr:from>
    <xdr:to>
      <xdr:col>24</xdr:col>
      <xdr:colOff>114300</xdr:colOff>
      <xdr:row>32</xdr:row>
      <xdr:rowOff>36398</xdr:rowOff>
    </xdr:to>
    <xdr:sp macro="" textlink="">
      <xdr:nvSpPr>
        <xdr:cNvPr id="80" name="楕円 79"/>
        <xdr:cNvSpPr/>
      </xdr:nvSpPr>
      <xdr:spPr>
        <a:xfrm>
          <a:off x="4584700" y="542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129125</xdr:rowOff>
    </xdr:from>
    <xdr:ext cx="599010" cy="259045"/>
    <xdr:sp macro="" textlink="">
      <xdr:nvSpPr>
        <xdr:cNvPr id="81" name="人件費該当値テキスト"/>
        <xdr:cNvSpPr txBox="1"/>
      </xdr:nvSpPr>
      <xdr:spPr>
        <a:xfrm>
          <a:off x="4686300" y="527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126670</xdr:rowOff>
    </xdr:from>
    <xdr:to>
      <xdr:col>20</xdr:col>
      <xdr:colOff>38100</xdr:colOff>
      <xdr:row>32</xdr:row>
      <xdr:rowOff>56820</xdr:rowOff>
    </xdr:to>
    <xdr:sp macro="" textlink="">
      <xdr:nvSpPr>
        <xdr:cNvPr id="82" name="楕円 81"/>
        <xdr:cNvSpPr/>
      </xdr:nvSpPr>
      <xdr:spPr>
        <a:xfrm>
          <a:off x="3746500" y="54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73347</xdr:rowOff>
    </xdr:from>
    <xdr:ext cx="599010" cy="259045"/>
    <xdr:sp macro="" textlink="">
      <xdr:nvSpPr>
        <xdr:cNvPr id="83" name="テキスト ボックス 82"/>
        <xdr:cNvSpPr txBox="1"/>
      </xdr:nvSpPr>
      <xdr:spPr>
        <a:xfrm>
          <a:off x="3497795" y="521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119266</xdr:rowOff>
    </xdr:from>
    <xdr:to>
      <xdr:col>15</xdr:col>
      <xdr:colOff>101600</xdr:colOff>
      <xdr:row>32</xdr:row>
      <xdr:rowOff>49416</xdr:rowOff>
    </xdr:to>
    <xdr:sp macro="" textlink="">
      <xdr:nvSpPr>
        <xdr:cNvPr id="84" name="楕円 83"/>
        <xdr:cNvSpPr/>
      </xdr:nvSpPr>
      <xdr:spPr>
        <a:xfrm>
          <a:off x="2857500" y="543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65943</xdr:rowOff>
    </xdr:from>
    <xdr:ext cx="599010" cy="259045"/>
    <xdr:sp macro="" textlink="">
      <xdr:nvSpPr>
        <xdr:cNvPr id="85" name="テキスト ボックス 84"/>
        <xdr:cNvSpPr txBox="1"/>
      </xdr:nvSpPr>
      <xdr:spPr>
        <a:xfrm>
          <a:off x="2608795" y="520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106604</xdr:rowOff>
    </xdr:from>
    <xdr:to>
      <xdr:col>10</xdr:col>
      <xdr:colOff>165100</xdr:colOff>
      <xdr:row>32</xdr:row>
      <xdr:rowOff>36754</xdr:rowOff>
    </xdr:to>
    <xdr:sp macro="" textlink="">
      <xdr:nvSpPr>
        <xdr:cNvPr id="86" name="楕円 85"/>
        <xdr:cNvSpPr/>
      </xdr:nvSpPr>
      <xdr:spPr>
        <a:xfrm>
          <a:off x="1968500" y="54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53281</xdr:rowOff>
    </xdr:from>
    <xdr:ext cx="599010" cy="259045"/>
    <xdr:sp macro="" textlink="">
      <xdr:nvSpPr>
        <xdr:cNvPr id="87" name="テキスト ボックス 86"/>
        <xdr:cNvSpPr txBox="1"/>
      </xdr:nvSpPr>
      <xdr:spPr>
        <a:xfrm>
          <a:off x="1719795" y="519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89421</xdr:rowOff>
    </xdr:from>
    <xdr:to>
      <xdr:col>6</xdr:col>
      <xdr:colOff>38100</xdr:colOff>
      <xdr:row>32</xdr:row>
      <xdr:rowOff>19571</xdr:rowOff>
    </xdr:to>
    <xdr:sp macro="" textlink="">
      <xdr:nvSpPr>
        <xdr:cNvPr id="88" name="楕円 87"/>
        <xdr:cNvSpPr/>
      </xdr:nvSpPr>
      <xdr:spPr>
        <a:xfrm>
          <a:off x="1079500" y="54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36098</xdr:rowOff>
    </xdr:from>
    <xdr:ext cx="599010" cy="259045"/>
    <xdr:sp macro="" textlink="">
      <xdr:nvSpPr>
        <xdr:cNvPr id="89" name="テキスト ボックス 88"/>
        <xdr:cNvSpPr txBox="1"/>
      </xdr:nvSpPr>
      <xdr:spPr>
        <a:xfrm>
          <a:off x="830795" y="51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95112</xdr:rowOff>
    </xdr:from>
    <xdr:to>
      <xdr:col>24</xdr:col>
      <xdr:colOff>63500</xdr:colOff>
      <xdr:row>54</xdr:row>
      <xdr:rowOff>129315</xdr:rowOff>
    </xdr:to>
    <xdr:cxnSp macro="">
      <xdr:nvCxnSpPr>
        <xdr:cNvPr id="121" name="直線コネクタ 120"/>
        <xdr:cNvCxnSpPr/>
      </xdr:nvCxnSpPr>
      <xdr:spPr>
        <a:xfrm>
          <a:off x="3797300" y="9353412"/>
          <a:ext cx="838200" cy="3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95112</xdr:rowOff>
    </xdr:from>
    <xdr:to>
      <xdr:col>19</xdr:col>
      <xdr:colOff>177800</xdr:colOff>
      <xdr:row>54</xdr:row>
      <xdr:rowOff>136347</xdr:rowOff>
    </xdr:to>
    <xdr:cxnSp macro="">
      <xdr:nvCxnSpPr>
        <xdr:cNvPr id="124" name="直線コネクタ 123"/>
        <xdr:cNvCxnSpPr/>
      </xdr:nvCxnSpPr>
      <xdr:spPr>
        <a:xfrm flipV="1">
          <a:off x="2908300" y="9353412"/>
          <a:ext cx="889000" cy="4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131394</xdr:rowOff>
    </xdr:from>
    <xdr:to>
      <xdr:col>15</xdr:col>
      <xdr:colOff>50800</xdr:colOff>
      <xdr:row>54</xdr:row>
      <xdr:rowOff>136347</xdr:rowOff>
    </xdr:to>
    <xdr:cxnSp macro="">
      <xdr:nvCxnSpPr>
        <xdr:cNvPr id="127" name="直線コネクタ 126"/>
        <xdr:cNvCxnSpPr/>
      </xdr:nvCxnSpPr>
      <xdr:spPr>
        <a:xfrm>
          <a:off x="2019300" y="938969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131394</xdr:rowOff>
    </xdr:from>
    <xdr:to>
      <xdr:col>10</xdr:col>
      <xdr:colOff>114300</xdr:colOff>
      <xdr:row>55</xdr:row>
      <xdr:rowOff>3465</xdr:rowOff>
    </xdr:to>
    <xdr:cxnSp macro="">
      <xdr:nvCxnSpPr>
        <xdr:cNvPr id="130" name="直線コネクタ 129"/>
        <xdr:cNvCxnSpPr/>
      </xdr:nvCxnSpPr>
      <xdr:spPr>
        <a:xfrm flipV="1">
          <a:off x="1130300" y="9389694"/>
          <a:ext cx="889000" cy="4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78515</xdr:rowOff>
    </xdr:from>
    <xdr:to>
      <xdr:col>24</xdr:col>
      <xdr:colOff>114300</xdr:colOff>
      <xdr:row>55</xdr:row>
      <xdr:rowOff>8665</xdr:rowOff>
    </xdr:to>
    <xdr:sp macro="" textlink="">
      <xdr:nvSpPr>
        <xdr:cNvPr id="140" name="楕円 139"/>
        <xdr:cNvSpPr/>
      </xdr:nvSpPr>
      <xdr:spPr>
        <a:xfrm>
          <a:off x="4584700" y="933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101392</xdr:rowOff>
    </xdr:from>
    <xdr:ext cx="599010" cy="259045"/>
    <xdr:sp macro="" textlink="">
      <xdr:nvSpPr>
        <xdr:cNvPr id="141" name="物件費該当値テキスト"/>
        <xdr:cNvSpPr txBox="1"/>
      </xdr:nvSpPr>
      <xdr:spPr>
        <a:xfrm>
          <a:off x="4686300" y="918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44312</xdr:rowOff>
    </xdr:from>
    <xdr:to>
      <xdr:col>20</xdr:col>
      <xdr:colOff>38100</xdr:colOff>
      <xdr:row>54</xdr:row>
      <xdr:rowOff>145912</xdr:rowOff>
    </xdr:to>
    <xdr:sp macro="" textlink="">
      <xdr:nvSpPr>
        <xdr:cNvPr id="142" name="楕円 141"/>
        <xdr:cNvSpPr/>
      </xdr:nvSpPr>
      <xdr:spPr>
        <a:xfrm>
          <a:off x="3746500" y="930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162439</xdr:rowOff>
    </xdr:from>
    <xdr:ext cx="599010" cy="259045"/>
    <xdr:sp macro="" textlink="">
      <xdr:nvSpPr>
        <xdr:cNvPr id="143" name="テキスト ボックス 142"/>
        <xdr:cNvSpPr txBox="1"/>
      </xdr:nvSpPr>
      <xdr:spPr>
        <a:xfrm>
          <a:off x="3497795" y="907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85547</xdr:rowOff>
    </xdr:from>
    <xdr:to>
      <xdr:col>15</xdr:col>
      <xdr:colOff>101600</xdr:colOff>
      <xdr:row>55</xdr:row>
      <xdr:rowOff>15697</xdr:rowOff>
    </xdr:to>
    <xdr:sp macro="" textlink="">
      <xdr:nvSpPr>
        <xdr:cNvPr id="144" name="楕円 143"/>
        <xdr:cNvSpPr/>
      </xdr:nvSpPr>
      <xdr:spPr>
        <a:xfrm>
          <a:off x="2857500" y="934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32224</xdr:rowOff>
    </xdr:from>
    <xdr:ext cx="599010" cy="259045"/>
    <xdr:sp macro="" textlink="">
      <xdr:nvSpPr>
        <xdr:cNvPr id="145" name="テキスト ボックス 144"/>
        <xdr:cNvSpPr txBox="1"/>
      </xdr:nvSpPr>
      <xdr:spPr>
        <a:xfrm>
          <a:off x="2608795" y="911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80594</xdr:rowOff>
    </xdr:from>
    <xdr:to>
      <xdr:col>10</xdr:col>
      <xdr:colOff>165100</xdr:colOff>
      <xdr:row>55</xdr:row>
      <xdr:rowOff>10744</xdr:rowOff>
    </xdr:to>
    <xdr:sp macro="" textlink="">
      <xdr:nvSpPr>
        <xdr:cNvPr id="146" name="楕円 145"/>
        <xdr:cNvSpPr/>
      </xdr:nvSpPr>
      <xdr:spPr>
        <a:xfrm>
          <a:off x="1968500" y="933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27271</xdr:rowOff>
    </xdr:from>
    <xdr:ext cx="599010" cy="259045"/>
    <xdr:sp macro="" textlink="">
      <xdr:nvSpPr>
        <xdr:cNvPr id="147" name="テキスト ボックス 146"/>
        <xdr:cNvSpPr txBox="1"/>
      </xdr:nvSpPr>
      <xdr:spPr>
        <a:xfrm>
          <a:off x="1719795" y="9114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124115</xdr:rowOff>
    </xdr:from>
    <xdr:to>
      <xdr:col>6</xdr:col>
      <xdr:colOff>38100</xdr:colOff>
      <xdr:row>55</xdr:row>
      <xdr:rowOff>54265</xdr:rowOff>
    </xdr:to>
    <xdr:sp macro="" textlink="">
      <xdr:nvSpPr>
        <xdr:cNvPr id="148" name="楕円 147"/>
        <xdr:cNvSpPr/>
      </xdr:nvSpPr>
      <xdr:spPr>
        <a:xfrm>
          <a:off x="1079500" y="93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70792</xdr:rowOff>
    </xdr:from>
    <xdr:ext cx="599010" cy="259045"/>
    <xdr:sp macro="" textlink="">
      <xdr:nvSpPr>
        <xdr:cNvPr id="149" name="テキスト ボックス 148"/>
        <xdr:cNvSpPr txBox="1"/>
      </xdr:nvSpPr>
      <xdr:spPr>
        <a:xfrm>
          <a:off x="830795" y="915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16325</xdr:rowOff>
    </xdr:from>
    <xdr:to>
      <xdr:col>24</xdr:col>
      <xdr:colOff>63500</xdr:colOff>
      <xdr:row>78</xdr:row>
      <xdr:rowOff>20669</xdr:rowOff>
    </xdr:to>
    <xdr:cxnSp macro="">
      <xdr:nvCxnSpPr>
        <xdr:cNvPr id="176" name="直線コネクタ 175"/>
        <xdr:cNvCxnSpPr/>
      </xdr:nvCxnSpPr>
      <xdr:spPr>
        <a:xfrm>
          <a:off x="3797300" y="13389425"/>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138602</xdr:rowOff>
    </xdr:from>
    <xdr:to>
      <xdr:col>19</xdr:col>
      <xdr:colOff>177800</xdr:colOff>
      <xdr:row>78</xdr:row>
      <xdr:rowOff>16325</xdr:rowOff>
    </xdr:to>
    <xdr:cxnSp macro="">
      <xdr:nvCxnSpPr>
        <xdr:cNvPr id="179" name="直線コネクタ 178"/>
        <xdr:cNvCxnSpPr/>
      </xdr:nvCxnSpPr>
      <xdr:spPr>
        <a:xfrm>
          <a:off x="2908300" y="13340252"/>
          <a:ext cx="889000" cy="4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138602</xdr:rowOff>
    </xdr:from>
    <xdr:to>
      <xdr:col>15</xdr:col>
      <xdr:colOff>50800</xdr:colOff>
      <xdr:row>77</xdr:row>
      <xdr:rowOff>159793</xdr:rowOff>
    </xdr:to>
    <xdr:cxnSp macro="">
      <xdr:nvCxnSpPr>
        <xdr:cNvPr id="182" name="直線コネクタ 181"/>
        <xdr:cNvCxnSpPr/>
      </xdr:nvCxnSpPr>
      <xdr:spPr>
        <a:xfrm flipV="1">
          <a:off x="2019300" y="13340252"/>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157531</xdr:rowOff>
    </xdr:from>
    <xdr:to>
      <xdr:col>10</xdr:col>
      <xdr:colOff>114300</xdr:colOff>
      <xdr:row>77</xdr:row>
      <xdr:rowOff>159793</xdr:rowOff>
    </xdr:to>
    <xdr:cxnSp macro="">
      <xdr:nvCxnSpPr>
        <xdr:cNvPr id="185" name="直線コネクタ 184"/>
        <xdr:cNvCxnSpPr/>
      </xdr:nvCxnSpPr>
      <xdr:spPr>
        <a:xfrm>
          <a:off x="1130300" y="13359181"/>
          <a:ext cx="8890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141319</xdr:rowOff>
    </xdr:from>
    <xdr:to>
      <xdr:col>24</xdr:col>
      <xdr:colOff>114300</xdr:colOff>
      <xdr:row>78</xdr:row>
      <xdr:rowOff>71469</xdr:rowOff>
    </xdr:to>
    <xdr:sp macro="" textlink="">
      <xdr:nvSpPr>
        <xdr:cNvPr id="195" name="楕円 194"/>
        <xdr:cNvSpPr/>
      </xdr:nvSpPr>
      <xdr:spPr>
        <a:xfrm>
          <a:off x="4584700" y="133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63739</xdr:rowOff>
    </xdr:from>
    <xdr:ext cx="469744" cy="259045"/>
    <xdr:sp macro="" textlink="">
      <xdr:nvSpPr>
        <xdr:cNvPr id="196" name="維持補修費該当値テキスト"/>
        <xdr:cNvSpPr txBox="1"/>
      </xdr:nvSpPr>
      <xdr:spPr>
        <a:xfrm>
          <a:off x="4686300" y="1326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136975</xdr:rowOff>
    </xdr:from>
    <xdr:to>
      <xdr:col>20</xdr:col>
      <xdr:colOff>38100</xdr:colOff>
      <xdr:row>78</xdr:row>
      <xdr:rowOff>67125</xdr:rowOff>
    </xdr:to>
    <xdr:sp macro="" textlink="">
      <xdr:nvSpPr>
        <xdr:cNvPr id="197" name="楕円 196"/>
        <xdr:cNvSpPr/>
      </xdr:nvSpPr>
      <xdr:spPr>
        <a:xfrm>
          <a:off x="3746500" y="133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58252</xdr:rowOff>
    </xdr:from>
    <xdr:ext cx="469744" cy="259045"/>
    <xdr:sp macro="" textlink="">
      <xdr:nvSpPr>
        <xdr:cNvPr id="198" name="テキスト ボックス 197"/>
        <xdr:cNvSpPr txBox="1"/>
      </xdr:nvSpPr>
      <xdr:spPr>
        <a:xfrm>
          <a:off x="3562428" y="1343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87802</xdr:rowOff>
    </xdr:from>
    <xdr:to>
      <xdr:col>15</xdr:col>
      <xdr:colOff>101600</xdr:colOff>
      <xdr:row>78</xdr:row>
      <xdr:rowOff>17952</xdr:rowOff>
    </xdr:to>
    <xdr:sp macro="" textlink="">
      <xdr:nvSpPr>
        <xdr:cNvPr id="199" name="楕円 198"/>
        <xdr:cNvSpPr/>
      </xdr:nvSpPr>
      <xdr:spPr>
        <a:xfrm>
          <a:off x="2857500" y="1328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34479</xdr:rowOff>
    </xdr:from>
    <xdr:ext cx="469744" cy="259045"/>
    <xdr:sp macro="" textlink="">
      <xdr:nvSpPr>
        <xdr:cNvPr id="200" name="テキスト ボックス 199"/>
        <xdr:cNvSpPr txBox="1"/>
      </xdr:nvSpPr>
      <xdr:spPr>
        <a:xfrm>
          <a:off x="2673428" y="1306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108993</xdr:rowOff>
    </xdr:from>
    <xdr:to>
      <xdr:col>10</xdr:col>
      <xdr:colOff>165100</xdr:colOff>
      <xdr:row>78</xdr:row>
      <xdr:rowOff>39143</xdr:rowOff>
    </xdr:to>
    <xdr:sp macro="" textlink="">
      <xdr:nvSpPr>
        <xdr:cNvPr id="201" name="楕円 200"/>
        <xdr:cNvSpPr/>
      </xdr:nvSpPr>
      <xdr:spPr>
        <a:xfrm>
          <a:off x="1968500" y="133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55670</xdr:rowOff>
    </xdr:from>
    <xdr:ext cx="469744" cy="259045"/>
    <xdr:sp macro="" textlink="">
      <xdr:nvSpPr>
        <xdr:cNvPr id="202" name="テキスト ボックス 201"/>
        <xdr:cNvSpPr txBox="1"/>
      </xdr:nvSpPr>
      <xdr:spPr>
        <a:xfrm>
          <a:off x="1784428" y="1308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106731</xdr:rowOff>
    </xdr:from>
    <xdr:to>
      <xdr:col>6</xdr:col>
      <xdr:colOff>38100</xdr:colOff>
      <xdr:row>78</xdr:row>
      <xdr:rowOff>36881</xdr:rowOff>
    </xdr:to>
    <xdr:sp macro="" textlink="">
      <xdr:nvSpPr>
        <xdr:cNvPr id="203" name="楕円 202"/>
        <xdr:cNvSpPr/>
      </xdr:nvSpPr>
      <xdr:spPr>
        <a:xfrm>
          <a:off x="1079500" y="133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28008</xdr:rowOff>
    </xdr:from>
    <xdr:ext cx="469744" cy="259045"/>
    <xdr:sp macro="" textlink="">
      <xdr:nvSpPr>
        <xdr:cNvPr id="204" name="テキスト ボックス 203"/>
        <xdr:cNvSpPr txBox="1"/>
      </xdr:nvSpPr>
      <xdr:spPr>
        <a:xfrm>
          <a:off x="895428"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65494</xdr:rowOff>
    </xdr:from>
    <xdr:to>
      <xdr:col>24</xdr:col>
      <xdr:colOff>63500</xdr:colOff>
      <xdr:row>97</xdr:row>
      <xdr:rowOff>93320</xdr:rowOff>
    </xdr:to>
    <xdr:cxnSp macro="">
      <xdr:nvCxnSpPr>
        <xdr:cNvPr id="234" name="直線コネクタ 233"/>
        <xdr:cNvCxnSpPr/>
      </xdr:nvCxnSpPr>
      <xdr:spPr>
        <a:xfrm flipV="1">
          <a:off x="3797300" y="16696144"/>
          <a:ext cx="838200" cy="2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6032</xdr:rowOff>
    </xdr:from>
    <xdr:to>
      <xdr:col>19</xdr:col>
      <xdr:colOff>177800</xdr:colOff>
      <xdr:row>97</xdr:row>
      <xdr:rowOff>93320</xdr:rowOff>
    </xdr:to>
    <xdr:cxnSp macro="">
      <xdr:nvCxnSpPr>
        <xdr:cNvPr id="237" name="直線コネクタ 236"/>
        <xdr:cNvCxnSpPr/>
      </xdr:nvCxnSpPr>
      <xdr:spPr>
        <a:xfrm>
          <a:off x="2908300" y="16636682"/>
          <a:ext cx="889000" cy="8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6032</xdr:rowOff>
    </xdr:from>
    <xdr:to>
      <xdr:col>15</xdr:col>
      <xdr:colOff>50800</xdr:colOff>
      <xdr:row>97</xdr:row>
      <xdr:rowOff>91911</xdr:rowOff>
    </xdr:to>
    <xdr:cxnSp macro="">
      <xdr:nvCxnSpPr>
        <xdr:cNvPr id="240" name="直線コネクタ 239"/>
        <xdr:cNvCxnSpPr/>
      </xdr:nvCxnSpPr>
      <xdr:spPr>
        <a:xfrm flipV="1">
          <a:off x="2019300" y="16636682"/>
          <a:ext cx="889000" cy="8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91911</xdr:rowOff>
    </xdr:from>
    <xdr:to>
      <xdr:col>10</xdr:col>
      <xdr:colOff>114300</xdr:colOff>
      <xdr:row>97</xdr:row>
      <xdr:rowOff>118707</xdr:rowOff>
    </xdr:to>
    <xdr:cxnSp macro="">
      <xdr:nvCxnSpPr>
        <xdr:cNvPr id="243" name="直線コネクタ 242"/>
        <xdr:cNvCxnSpPr/>
      </xdr:nvCxnSpPr>
      <xdr:spPr>
        <a:xfrm flipV="1">
          <a:off x="1130300" y="16722561"/>
          <a:ext cx="889000" cy="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14694</xdr:rowOff>
    </xdr:from>
    <xdr:to>
      <xdr:col>24</xdr:col>
      <xdr:colOff>114300</xdr:colOff>
      <xdr:row>97</xdr:row>
      <xdr:rowOff>116294</xdr:rowOff>
    </xdr:to>
    <xdr:sp macro="" textlink="">
      <xdr:nvSpPr>
        <xdr:cNvPr id="253" name="楕円 252"/>
        <xdr:cNvSpPr/>
      </xdr:nvSpPr>
      <xdr:spPr>
        <a:xfrm>
          <a:off x="4584700" y="166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164571</xdr:rowOff>
    </xdr:from>
    <xdr:ext cx="534377" cy="259045"/>
    <xdr:sp macro="" textlink="">
      <xdr:nvSpPr>
        <xdr:cNvPr id="254" name="扶助費該当値テキスト"/>
        <xdr:cNvSpPr txBox="1"/>
      </xdr:nvSpPr>
      <xdr:spPr>
        <a:xfrm>
          <a:off x="4686300" y="1662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42520</xdr:rowOff>
    </xdr:from>
    <xdr:to>
      <xdr:col>20</xdr:col>
      <xdr:colOff>38100</xdr:colOff>
      <xdr:row>97</xdr:row>
      <xdr:rowOff>144120</xdr:rowOff>
    </xdr:to>
    <xdr:sp macro="" textlink="">
      <xdr:nvSpPr>
        <xdr:cNvPr id="255" name="楕円 254"/>
        <xdr:cNvSpPr/>
      </xdr:nvSpPr>
      <xdr:spPr>
        <a:xfrm>
          <a:off x="3746500" y="166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135247</xdr:rowOff>
    </xdr:from>
    <xdr:ext cx="534377" cy="259045"/>
    <xdr:sp macro="" textlink="">
      <xdr:nvSpPr>
        <xdr:cNvPr id="256" name="テキスト ボックス 255"/>
        <xdr:cNvSpPr txBox="1"/>
      </xdr:nvSpPr>
      <xdr:spPr>
        <a:xfrm>
          <a:off x="3530111" y="1676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126682</xdr:rowOff>
    </xdr:from>
    <xdr:to>
      <xdr:col>15</xdr:col>
      <xdr:colOff>101600</xdr:colOff>
      <xdr:row>97</xdr:row>
      <xdr:rowOff>56832</xdr:rowOff>
    </xdr:to>
    <xdr:sp macro="" textlink="">
      <xdr:nvSpPr>
        <xdr:cNvPr id="257" name="楕円 256"/>
        <xdr:cNvSpPr/>
      </xdr:nvSpPr>
      <xdr:spPr>
        <a:xfrm>
          <a:off x="2857500" y="165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47959</xdr:rowOff>
    </xdr:from>
    <xdr:ext cx="534377" cy="259045"/>
    <xdr:sp macro="" textlink="">
      <xdr:nvSpPr>
        <xdr:cNvPr id="258" name="テキスト ボックス 257"/>
        <xdr:cNvSpPr txBox="1"/>
      </xdr:nvSpPr>
      <xdr:spPr>
        <a:xfrm>
          <a:off x="2641111" y="1667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41111</xdr:rowOff>
    </xdr:from>
    <xdr:to>
      <xdr:col>10</xdr:col>
      <xdr:colOff>165100</xdr:colOff>
      <xdr:row>97</xdr:row>
      <xdr:rowOff>142711</xdr:rowOff>
    </xdr:to>
    <xdr:sp macro="" textlink="">
      <xdr:nvSpPr>
        <xdr:cNvPr id="259" name="楕円 258"/>
        <xdr:cNvSpPr/>
      </xdr:nvSpPr>
      <xdr:spPr>
        <a:xfrm>
          <a:off x="1968500" y="166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133838</xdr:rowOff>
    </xdr:from>
    <xdr:ext cx="534377" cy="259045"/>
    <xdr:sp macro="" textlink="">
      <xdr:nvSpPr>
        <xdr:cNvPr id="260" name="テキスト ボックス 259"/>
        <xdr:cNvSpPr txBox="1"/>
      </xdr:nvSpPr>
      <xdr:spPr>
        <a:xfrm>
          <a:off x="1752111" y="1676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67907</xdr:rowOff>
    </xdr:from>
    <xdr:to>
      <xdr:col>6</xdr:col>
      <xdr:colOff>38100</xdr:colOff>
      <xdr:row>97</xdr:row>
      <xdr:rowOff>169507</xdr:rowOff>
    </xdr:to>
    <xdr:sp macro="" textlink="">
      <xdr:nvSpPr>
        <xdr:cNvPr id="261" name="楕円 260"/>
        <xdr:cNvSpPr/>
      </xdr:nvSpPr>
      <xdr:spPr>
        <a:xfrm>
          <a:off x="1079500" y="166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160634</xdr:rowOff>
    </xdr:from>
    <xdr:ext cx="534377" cy="259045"/>
    <xdr:sp macro="" textlink="">
      <xdr:nvSpPr>
        <xdr:cNvPr id="262" name="テキスト ボックス 261"/>
        <xdr:cNvSpPr txBox="1"/>
      </xdr:nvSpPr>
      <xdr:spPr>
        <a:xfrm>
          <a:off x="863111" y="167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67775</xdr:rowOff>
    </xdr:from>
    <xdr:to>
      <xdr:col>55</xdr:col>
      <xdr:colOff>0</xdr:colOff>
      <xdr:row>36</xdr:row>
      <xdr:rowOff>82184</xdr:rowOff>
    </xdr:to>
    <xdr:cxnSp macro="">
      <xdr:nvCxnSpPr>
        <xdr:cNvPr id="291" name="直線コネクタ 290"/>
        <xdr:cNvCxnSpPr/>
      </xdr:nvCxnSpPr>
      <xdr:spPr>
        <a:xfrm flipV="1">
          <a:off x="9639300" y="6239975"/>
          <a:ext cx="838200" cy="1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82184</xdr:rowOff>
    </xdr:from>
    <xdr:to>
      <xdr:col>50</xdr:col>
      <xdr:colOff>114300</xdr:colOff>
      <xdr:row>37</xdr:row>
      <xdr:rowOff>11456</xdr:rowOff>
    </xdr:to>
    <xdr:cxnSp macro="">
      <xdr:nvCxnSpPr>
        <xdr:cNvPr id="294" name="直線コネクタ 293"/>
        <xdr:cNvCxnSpPr/>
      </xdr:nvCxnSpPr>
      <xdr:spPr>
        <a:xfrm flipV="1">
          <a:off x="8750300" y="6254384"/>
          <a:ext cx="889000" cy="10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142519</xdr:rowOff>
    </xdr:from>
    <xdr:to>
      <xdr:col>45</xdr:col>
      <xdr:colOff>177800</xdr:colOff>
      <xdr:row>37</xdr:row>
      <xdr:rowOff>11456</xdr:rowOff>
    </xdr:to>
    <xdr:cxnSp macro="">
      <xdr:nvCxnSpPr>
        <xdr:cNvPr id="297" name="直線コネクタ 296"/>
        <xdr:cNvCxnSpPr/>
      </xdr:nvCxnSpPr>
      <xdr:spPr>
        <a:xfrm>
          <a:off x="7861300" y="6314719"/>
          <a:ext cx="889000" cy="4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137673</xdr:rowOff>
    </xdr:from>
    <xdr:to>
      <xdr:col>41</xdr:col>
      <xdr:colOff>50800</xdr:colOff>
      <xdr:row>36</xdr:row>
      <xdr:rowOff>142519</xdr:rowOff>
    </xdr:to>
    <xdr:cxnSp macro="">
      <xdr:nvCxnSpPr>
        <xdr:cNvPr id="300" name="直線コネクタ 299"/>
        <xdr:cNvCxnSpPr/>
      </xdr:nvCxnSpPr>
      <xdr:spPr>
        <a:xfrm>
          <a:off x="6972300" y="6309873"/>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16975</xdr:rowOff>
    </xdr:from>
    <xdr:to>
      <xdr:col>55</xdr:col>
      <xdr:colOff>50800</xdr:colOff>
      <xdr:row>36</xdr:row>
      <xdr:rowOff>118575</xdr:rowOff>
    </xdr:to>
    <xdr:sp macro="" textlink="">
      <xdr:nvSpPr>
        <xdr:cNvPr id="310" name="楕円 309"/>
        <xdr:cNvSpPr/>
      </xdr:nvSpPr>
      <xdr:spPr>
        <a:xfrm>
          <a:off x="10426700" y="618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166852</xdr:rowOff>
    </xdr:from>
    <xdr:ext cx="534377" cy="259045"/>
    <xdr:sp macro="" textlink="">
      <xdr:nvSpPr>
        <xdr:cNvPr id="311" name="補助費等該当値テキスト"/>
        <xdr:cNvSpPr txBox="1"/>
      </xdr:nvSpPr>
      <xdr:spPr>
        <a:xfrm>
          <a:off x="10528300" y="616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31384</xdr:rowOff>
    </xdr:from>
    <xdr:to>
      <xdr:col>50</xdr:col>
      <xdr:colOff>165100</xdr:colOff>
      <xdr:row>36</xdr:row>
      <xdr:rowOff>132984</xdr:rowOff>
    </xdr:to>
    <xdr:sp macro="" textlink="">
      <xdr:nvSpPr>
        <xdr:cNvPr id="312" name="楕円 311"/>
        <xdr:cNvSpPr/>
      </xdr:nvSpPr>
      <xdr:spPr>
        <a:xfrm>
          <a:off x="9588500" y="620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124111</xdr:rowOff>
    </xdr:from>
    <xdr:ext cx="534377" cy="259045"/>
    <xdr:sp macro="" textlink="">
      <xdr:nvSpPr>
        <xdr:cNvPr id="313" name="テキスト ボックス 312"/>
        <xdr:cNvSpPr txBox="1"/>
      </xdr:nvSpPr>
      <xdr:spPr>
        <a:xfrm>
          <a:off x="9372111" y="629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132106</xdr:rowOff>
    </xdr:from>
    <xdr:to>
      <xdr:col>46</xdr:col>
      <xdr:colOff>38100</xdr:colOff>
      <xdr:row>37</xdr:row>
      <xdr:rowOff>62256</xdr:rowOff>
    </xdr:to>
    <xdr:sp macro="" textlink="">
      <xdr:nvSpPr>
        <xdr:cNvPr id="314" name="楕円 313"/>
        <xdr:cNvSpPr/>
      </xdr:nvSpPr>
      <xdr:spPr>
        <a:xfrm>
          <a:off x="8699500" y="63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53383</xdr:rowOff>
    </xdr:from>
    <xdr:ext cx="534377" cy="259045"/>
    <xdr:sp macro="" textlink="">
      <xdr:nvSpPr>
        <xdr:cNvPr id="315" name="テキスト ボックス 314"/>
        <xdr:cNvSpPr txBox="1"/>
      </xdr:nvSpPr>
      <xdr:spPr>
        <a:xfrm>
          <a:off x="8483111" y="63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91719</xdr:rowOff>
    </xdr:from>
    <xdr:to>
      <xdr:col>41</xdr:col>
      <xdr:colOff>101600</xdr:colOff>
      <xdr:row>37</xdr:row>
      <xdr:rowOff>21869</xdr:rowOff>
    </xdr:to>
    <xdr:sp macro="" textlink="">
      <xdr:nvSpPr>
        <xdr:cNvPr id="316" name="楕円 315"/>
        <xdr:cNvSpPr/>
      </xdr:nvSpPr>
      <xdr:spPr>
        <a:xfrm>
          <a:off x="7810500" y="62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12996</xdr:rowOff>
    </xdr:from>
    <xdr:ext cx="534377" cy="259045"/>
    <xdr:sp macro="" textlink="">
      <xdr:nvSpPr>
        <xdr:cNvPr id="317" name="テキスト ボックス 316"/>
        <xdr:cNvSpPr txBox="1"/>
      </xdr:nvSpPr>
      <xdr:spPr>
        <a:xfrm>
          <a:off x="7594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86873</xdr:rowOff>
    </xdr:from>
    <xdr:to>
      <xdr:col>36</xdr:col>
      <xdr:colOff>165100</xdr:colOff>
      <xdr:row>37</xdr:row>
      <xdr:rowOff>17023</xdr:rowOff>
    </xdr:to>
    <xdr:sp macro="" textlink="">
      <xdr:nvSpPr>
        <xdr:cNvPr id="318" name="楕円 317"/>
        <xdr:cNvSpPr/>
      </xdr:nvSpPr>
      <xdr:spPr>
        <a:xfrm>
          <a:off x="6921500" y="62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8150</xdr:rowOff>
    </xdr:from>
    <xdr:ext cx="534377" cy="259045"/>
    <xdr:sp macro="" textlink="">
      <xdr:nvSpPr>
        <xdr:cNvPr id="319" name="テキスト ボックス 318"/>
        <xdr:cNvSpPr txBox="1"/>
      </xdr:nvSpPr>
      <xdr:spPr>
        <a:xfrm>
          <a:off x="6705111" y="635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34274</xdr:rowOff>
    </xdr:from>
    <xdr:to>
      <xdr:col>55</xdr:col>
      <xdr:colOff>0</xdr:colOff>
      <xdr:row>56</xdr:row>
      <xdr:rowOff>55658</xdr:rowOff>
    </xdr:to>
    <xdr:cxnSp macro="">
      <xdr:nvCxnSpPr>
        <xdr:cNvPr id="346" name="直線コネクタ 345"/>
        <xdr:cNvCxnSpPr/>
      </xdr:nvCxnSpPr>
      <xdr:spPr>
        <a:xfrm>
          <a:off x="9639300" y="9635474"/>
          <a:ext cx="838200" cy="2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34274</xdr:rowOff>
    </xdr:from>
    <xdr:to>
      <xdr:col>50</xdr:col>
      <xdr:colOff>114300</xdr:colOff>
      <xdr:row>57</xdr:row>
      <xdr:rowOff>98254</xdr:rowOff>
    </xdr:to>
    <xdr:cxnSp macro="">
      <xdr:nvCxnSpPr>
        <xdr:cNvPr id="349" name="直線コネクタ 348"/>
        <xdr:cNvCxnSpPr/>
      </xdr:nvCxnSpPr>
      <xdr:spPr>
        <a:xfrm flipV="1">
          <a:off x="8750300" y="9635474"/>
          <a:ext cx="889000" cy="23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98254</xdr:rowOff>
    </xdr:from>
    <xdr:to>
      <xdr:col>45</xdr:col>
      <xdr:colOff>177800</xdr:colOff>
      <xdr:row>57</xdr:row>
      <xdr:rowOff>135896</xdr:rowOff>
    </xdr:to>
    <xdr:cxnSp macro="">
      <xdr:nvCxnSpPr>
        <xdr:cNvPr id="352" name="直線コネクタ 351"/>
        <xdr:cNvCxnSpPr/>
      </xdr:nvCxnSpPr>
      <xdr:spPr>
        <a:xfrm flipV="1">
          <a:off x="7861300" y="9870904"/>
          <a:ext cx="8890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69479</xdr:rowOff>
    </xdr:from>
    <xdr:to>
      <xdr:col>41</xdr:col>
      <xdr:colOff>50800</xdr:colOff>
      <xdr:row>57</xdr:row>
      <xdr:rowOff>135896</xdr:rowOff>
    </xdr:to>
    <xdr:cxnSp macro="">
      <xdr:nvCxnSpPr>
        <xdr:cNvPr id="355" name="直線コネクタ 354"/>
        <xdr:cNvCxnSpPr/>
      </xdr:nvCxnSpPr>
      <xdr:spPr>
        <a:xfrm>
          <a:off x="6972300" y="9842129"/>
          <a:ext cx="889000" cy="6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4858</xdr:rowOff>
    </xdr:from>
    <xdr:to>
      <xdr:col>55</xdr:col>
      <xdr:colOff>50800</xdr:colOff>
      <xdr:row>56</xdr:row>
      <xdr:rowOff>106458</xdr:rowOff>
    </xdr:to>
    <xdr:sp macro="" textlink="">
      <xdr:nvSpPr>
        <xdr:cNvPr id="365" name="楕円 364"/>
        <xdr:cNvSpPr/>
      </xdr:nvSpPr>
      <xdr:spPr>
        <a:xfrm>
          <a:off x="10426700" y="96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27735</xdr:rowOff>
    </xdr:from>
    <xdr:ext cx="534377" cy="259045"/>
    <xdr:sp macro="" textlink="">
      <xdr:nvSpPr>
        <xdr:cNvPr id="366" name="普通建設事業費該当値テキスト"/>
        <xdr:cNvSpPr txBox="1"/>
      </xdr:nvSpPr>
      <xdr:spPr>
        <a:xfrm>
          <a:off x="10528300" y="94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154924</xdr:rowOff>
    </xdr:from>
    <xdr:to>
      <xdr:col>50</xdr:col>
      <xdr:colOff>165100</xdr:colOff>
      <xdr:row>56</xdr:row>
      <xdr:rowOff>85074</xdr:rowOff>
    </xdr:to>
    <xdr:sp macro="" textlink="">
      <xdr:nvSpPr>
        <xdr:cNvPr id="367" name="楕円 366"/>
        <xdr:cNvSpPr/>
      </xdr:nvSpPr>
      <xdr:spPr>
        <a:xfrm>
          <a:off x="9588500" y="958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101601</xdr:rowOff>
    </xdr:from>
    <xdr:ext cx="534377" cy="259045"/>
    <xdr:sp macro="" textlink="">
      <xdr:nvSpPr>
        <xdr:cNvPr id="368" name="テキスト ボックス 367"/>
        <xdr:cNvSpPr txBox="1"/>
      </xdr:nvSpPr>
      <xdr:spPr>
        <a:xfrm>
          <a:off x="9372111" y="935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47454</xdr:rowOff>
    </xdr:from>
    <xdr:to>
      <xdr:col>46</xdr:col>
      <xdr:colOff>38100</xdr:colOff>
      <xdr:row>57</xdr:row>
      <xdr:rowOff>149054</xdr:rowOff>
    </xdr:to>
    <xdr:sp macro="" textlink="">
      <xdr:nvSpPr>
        <xdr:cNvPr id="369" name="楕円 368"/>
        <xdr:cNvSpPr/>
      </xdr:nvSpPr>
      <xdr:spPr>
        <a:xfrm>
          <a:off x="8699500" y="98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140181</xdr:rowOff>
    </xdr:from>
    <xdr:ext cx="534377" cy="259045"/>
    <xdr:sp macro="" textlink="">
      <xdr:nvSpPr>
        <xdr:cNvPr id="370" name="テキスト ボックス 369"/>
        <xdr:cNvSpPr txBox="1"/>
      </xdr:nvSpPr>
      <xdr:spPr>
        <a:xfrm>
          <a:off x="8483111" y="99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85096</xdr:rowOff>
    </xdr:from>
    <xdr:to>
      <xdr:col>41</xdr:col>
      <xdr:colOff>101600</xdr:colOff>
      <xdr:row>58</xdr:row>
      <xdr:rowOff>15246</xdr:rowOff>
    </xdr:to>
    <xdr:sp macro="" textlink="">
      <xdr:nvSpPr>
        <xdr:cNvPr id="371" name="楕円 370"/>
        <xdr:cNvSpPr/>
      </xdr:nvSpPr>
      <xdr:spPr>
        <a:xfrm>
          <a:off x="7810500" y="98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6373</xdr:rowOff>
    </xdr:from>
    <xdr:ext cx="534377" cy="259045"/>
    <xdr:sp macro="" textlink="">
      <xdr:nvSpPr>
        <xdr:cNvPr id="372" name="テキスト ボックス 371"/>
        <xdr:cNvSpPr txBox="1"/>
      </xdr:nvSpPr>
      <xdr:spPr>
        <a:xfrm>
          <a:off x="7594111" y="99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18679</xdr:rowOff>
    </xdr:from>
    <xdr:to>
      <xdr:col>36</xdr:col>
      <xdr:colOff>165100</xdr:colOff>
      <xdr:row>57</xdr:row>
      <xdr:rowOff>120279</xdr:rowOff>
    </xdr:to>
    <xdr:sp macro="" textlink="">
      <xdr:nvSpPr>
        <xdr:cNvPr id="373" name="楕円 372"/>
        <xdr:cNvSpPr/>
      </xdr:nvSpPr>
      <xdr:spPr>
        <a:xfrm>
          <a:off x="6921500" y="979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111406</xdr:rowOff>
    </xdr:from>
    <xdr:ext cx="534377" cy="259045"/>
    <xdr:sp macro="" textlink="">
      <xdr:nvSpPr>
        <xdr:cNvPr id="374" name="テキスト ボックス 373"/>
        <xdr:cNvSpPr txBox="1"/>
      </xdr:nvSpPr>
      <xdr:spPr>
        <a:xfrm>
          <a:off x="6705111" y="988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76341</xdr:rowOff>
    </xdr:from>
    <xdr:to>
      <xdr:col>55</xdr:col>
      <xdr:colOff>0</xdr:colOff>
      <xdr:row>76</xdr:row>
      <xdr:rowOff>125847</xdr:rowOff>
    </xdr:to>
    <xdr:cxnSp macro="">
      <xdr:nvCxnSpPr>
        <xdr:cNvPr id="401" name="直線コネクタ 400"/>
        <xdr:cNvCxnSpPr/>
      </xdr:nvCxnSpPr>
      <xdr:spPr>
        <a:xfrm flipV="1">
          <a:off x="9639300" y="13106541"/>
          <a:ext cx="838200" cy="4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125847</xdr:rowOff>
    </xdr:from>
    <xdr:to>
      <xdr:col>50</xdr:col>
      <xdr:colOff>114300</xdr:colOff>
      <xdr:row>78</xdr:row>
      <xdr:rowOff>61922</xdr:rowOff>
    </xdr:to>
    <xdr:cxnSp macro="">
      <xdr:nvCxnSpPr>
        <xdr:cNvPr id="404" name="直線コネクタ 403"/>
        <xdr:cNvCxnSpPr/>
      </xdr:nvCxnSpPr>
      <xdr:spPr>
        <a:xfrm flipV="1">
          <a:off x="8750300" y="13156047"/>
          <a:ext cx="889000" cy="27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77612</xdr:rowOff>
    </xdr:from>
    <xdr:to>
      <xdr:col>45</xdr:col>
      <xdr:colOff>177800</xdr:colOff>
      <xdr:row>78</xdr:row>
      <xdr:rowOff>61922</xdr:rowOff>
    </xdr:to>
    <xdr:cxnSp macro="">
      <xdr:nvCxnSpPr>
        <xdr:cNvPr id="407" name="直線コネクタ 406"/>
        <xdr:cNvCxnSpPr/>
      </xdr:nvCxnSpPr>
      <xdr:spPr>
        <a:xfrm>
          <a:off x="7861300" y="13279262"/>
          <a:ext cx="889000" cy="15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51332</xdr:rowOff>
    </xdr:from>
    <xdr:to>
      <xdr:col>41</xdr:col>
      <xdr:colOff>50800</xdr:colOff>
      <xdr:row>77</xdr:row>
      <xdr:rowOff>77612</xdr:rowOff>
    </xdr:to>
    <xdr:cxnSp macro="">
      <xdr:nvCxnSpPr>
        <xdr:cNvPr id="410" name="直線コネクタ 409"/>
        <xdr:cNvCxnSpPr/>
      </xdr:nvCxnSpPr>
      <xdr:spPr>
        <a:xfrm>
          <a:off x="6972300" y="13081532"/>
          <a:ext cx="889000" cy="19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25541</xdr:rowOff>
    </xdr:from>
    <xdr:to>
      <xdr:col>55</xdr:col>
      <xdr:colOff>50800</xdr:colOff>
      <xdr:row>76</xdr:row>
      <xdr:rowOff>127141</xdr:rowOff>
    </xdr:to>
    <xdr:sp macro="" textlink="">
      <xdr:nvSpPr>
        <xdr:cNvPr id="420" name="楕円 419"/>
        <xdr:cNvSpPr/>
      </xdr:nvSpPr>
      <xdr:spPr>
        <a:xfrm>
          <a:off x="10426700" y="1305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48418</xdr:rowOff>
    </xdr:from>
    <xdr:ext cx="534377" cy="259045"/>
    <xdr:sp macro="" textlink="">
      <xdr:nvSpPr>
        <xdr:cNvPr id="421" name="普通建設事業費 （ うち新規整備　）該当値テキスト"/>
        <xdr:cNvSpPr txBox="1"/>
      </xdr:nvSpPr>
      <xdr:spPr>
        <a:xfrm>
          <a:off x="10528300" y="1290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75047</xdr:rowOff>
    </xdr:from>
    <xdr:to>
      <xdr:col>50</xdr:col>
      <xdr:colOff>165100</xdr:colOff>
      <xdr:row>77</xdr:row>
      <xdr:rowOff>5197</xdr:rowOff>
    </xdr:to>
    <xdr:sp macro="" textlink="">
      <xdr:nvSpPr>
        <xdr:cNvPr id="422" name="楕円 421"/>
        <xdr:cNvSpPr/>
      </xdr:nvSpPr>
      <xdr:spPr>
        <a:xfrm>
          <a:off x="9588500" y="1310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21724</xdr:rowOff>
    </xdr:from>
    <xdr:ext cx="534377" cy="259045"/>
    <xdr:sp macro="" textlink="">
      <xdr:nvSpPr>
        <xdr:cNvPr id="423" name="テキスト ボックス 422"/>
        <xdr:cNvSpPr txBox="1"/>
      </xdr:nvSpPr>
      <xdr:spPr>
        <a:xfrm>
          <a:off x="9372111" y="128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11122</xdr:rowOff>
    </xdr:from>
    <xdr:to>
      <xdr:col>46</xdr:col>
      <xdr:colOff>38100</xdr:colOff>
      <xdr:row>78</xdr:row>
      <xdr:rowOff>112722</xdr:rowOff>
    </xdr:to>
    <xdr:sp macro="" textlink="">
      <xdr:nvSpPr>
        <xdr:cNvPr id="424" name="楕円 423"/>
        <xdr:cNvSpPr/>
      </xdr:nvSpPr>
      <xdr:spPr>
        <a:xfrm>
          <a:off x="8699500" y="1338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103849</xdr:rowOff>
    </xdr:from>
    <xdr:ext cx="469744" cy="259045"/>
    <xdr:sp macro="" textlink="">
      <xdr:nvSpPr>
        <xdr:cNvPr id="425" name="テキスト ボックス 424"/>
        <xdr:cNvSpPr txBox="1"/>
      </xdr:nvSpPr>
      <xdr:spPr>
        <a:xfrm>
          <a:off x="8515428" y="1347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26812</xdr:rowOff>
    </xdr:from>
    <xdr:to>
      <xdr:col>41</xdr:col>
      <xdr:colOff>101600</xdr:colOff>
      <xdr:row>77</xdr:row>
      <xdr:rowOff>128412</xdr:rowOff>
    </xdr:to>
    <xdr:sp macro="" textlink="">
      <xdr:nvSpPr>
        <xdr:cNvPr id="426" name="楕円 425"/>
        <xdr:cNvSpPr/>
      </xdr:nvSpPr>
      <xdr:spPr>
        <a:xfrm>
          <a:off x="7810500" y="132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119539</xdr:rowOff>
    </xdr:from>
    <xdr:ext cx="534377" cy="259045"/>
    <xdr:sp macro="" textlink="">
      <xdr:nvSpPr>
        <xdr:cNvPr id="427" name="テキスト ボックス 426"/>
        <xdr:cNvSpPr txBox="1"/>
      </xdr:nvSpPr>
      <xdr:spPr>
        <a:xfrm>
          <a:off x="7594111" y="1332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532</xdr:rowOff>
    </xdr:from>
    <xdr:to>
      <xdr:col>36</xdr:col>
      <xdr:colOff>165100</xdr:colOff>
      <xdr:row>76</xdr:row>
      <xdr:rowOff>102132</xdr:rowOff>
    </xdr:to>
    <xdr:sp macro="" textlink="">
      <xdr:nvSpPr>
        <xdr:cNvPr id="428" name="楕円 427"/>
        <xdr:cNvSpPr/>
      </xdr:nvSpPr>
      <xdr:spPr>
        <a:xfrm>
          <a:off x="6921500" y="130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93259</xdr:rowOff>
    </xdr:from>
    <xdr:ext cx="534377" cy="259045"/>
    <xdr:sp macro="" textlink="">
      <xdr:nvSpPr>
        <xdr:cNvPr id="429" name="テキスト ボックス 428"/>
        <xdr:cNvSpPr txBox="1"/>
      </xdr:nvSpPr>
      <xdr:spPr>
        <a:xfrm>
          <a:off x="6705111" y="1312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49926</xdr:rowOff>
    </xdr:from>
    <xdr:to>
      <xdr:col>55</xdr:col>
      <xdr:colOff>0</xdr:colOff>
      <xdr:row>98</xdr:row>
      <xdr:rowOff>20904</xdr:rowOff>
    </xdr:to>
    <xdr:cxnSp macro="">
      <xdr:nvCxnSpPr>
        <xdr:cNvPr id="460" name="直線コネクタ 459"/>
        <xdr:cNvCxnSpPr/>
      </xdr:nvCxnSpPr>
      <xdr:spPr>
        <a:xfrm>
          <a:off x="9639300" y="16680576"/>
          <a:ext cx="838200" cy="14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49926</xdr:rowOff>
    </xdr:from>
    <xdr:to>
      <xdr:col>50</xdr:col>
      <xdr:colOff>114300</xdr:colOff>
      <xdr:row>98</xdr:row>
      <xdr:rowOff>6274</xdr:rowOff>
    </xdr:to>
    <xdr:cxnSp macro="">
      <xdr:nvCxnSpPr>
        <xdr:cNvPr id="463" name="直線コネクタ 462"/>
        <xdr:cNvCxnSpPr/>
      </xdr:nvCxnSpPr>
      <xdr:spPr>
        <a:xfrm flipV="1">
          <a:off x="8750300" y="16680576"/>
          <a:ext cx="889000" cy="1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6274</xdr:rowOff>
    </xdr:from>
    <xdr:to>
      <xdr:col>45</xdr:col>
      <xdr:colOff>177800</xdr:colOff>
      <xdr:row>99</xdr:row>
      <xdr:rowOff>918</xdr:rowOff>
    </xdr:to>
    <xdr:cxnSp macro="">
      <xdr:nvCxnSpPr>
        <xdr:cNvPr id="466" name="直線コネクタ 465"/>
        <xdr:cNvCxnSpPr/>
      </xdr:nvCxnSpPr>
      <xdr:spPr>
        <a:xfrm flipV="1">
          <a:off x="7861300" y="16808374"/>
          <a:ext cx="889000" cy="16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918</xdr:rowOff>
    </xdr:from>
    <xdr:to>
      <xdr:col>41</xdr:col>
      <xdr:colOff>50800</xdr:colOff>
      <xdr:row>99</xdr:row>
      <xdr:rowOff>48684</xdr:rowOff>
    </xdr:to>
    <xdr:cxnSp macro="">
      <xdr:nvCxnSpPr>
        <xdr:cNvPr id="469" name="直線コネクタ 468"/>
        <xdr:cNvCxnSpPr/>
      </xdr:nvCxnSpPr>
      <xdr:spPr>
        <a:xfrm flipV="1">
          <a:off x="6972300" y="16974468"/>
          <a:ext cx="889000" cy="4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141554</xdr:rowOff>
    </xdr:from>
    <xdr:to>
      <xdr:col>55</xdr:col>
      <xdr:colOff>50800</xdr:colOff>
      <xdr:row>98</xdr:row>
      <xdr:rowOff>71704</xdr:rowOff>
    </xdr:to>
    <xdr:sp macro="" textlink="">
      <xdr:nvSpPr>
        <xdr:cNvPr id="479" name="楕円 478"/>
        <xdr:cNvSpPr/>
      </xdr:nvSpPr>
      <xdr:spPr>
        <a:xfrm>
          <a:off x="10426700" y="1677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119981</xdr:rowOff>
    </xdr:from>
    <xdr:ext cx="534377" cy="259045"/>
    <xdr:sp macro="" textlink="">
      <xdr:nvSpPr>
        <xdr:cNvPr id="480" name="普通建設事業費 （ うち更新整備　）該当値テキスト"/>
        <xdr:cNvSpPr txBox="1"/>
      </xdr:nvSpPr>
      <xdr:spPr>
        <a:xfrm>
          <a:off x="10528300" y="167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170576</xdr:rowOff>
    </xdr:from>
    <xdr:to>
      <xdr:col>50</xdr:col>
      <xdr:colOff>165100</xdr:colOff>
      <xdr:row>97</xdr:row>
      <xdr:rowOff>100726</xdr:rowOff>
    </xdr:to>
    <xdr:sp macro="" textlink="">
      <xdr:nvSpPr>
        <xdr:cNvPr id="481" name="楕円 480"/>
        <xdr:cNvSpPr/>
      </xdr:nvSpPr>
      <xdr:spPr>
        <a:xfrm>
          <a:off x="9588500" y="1662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91853</xdr:rowOff>
    </xdr:from>
    <xdr:ext cx="534377" cy="259045"/>
    <xdr:sp macro="" textlink="">
      <xdr:nvSpPr>
        <xdr:cNvPr id="482" name="テキスト ボックス 481"/>
        <xdr:cNvSpPr txBox="1"/>
      </xdr:nvSpPr>
      <xdr:spPr>
        <a:xfrm>
          <a:off x="9372111" y="1672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126924</xdr:rowOff>
    </xdr:from>
    <xdr:to>
      <xdr:col>46</xdr:col>
      <xdr:colOff>38100</xdr:colOff>
      <xdr:row>98</xdr:row>
      <xdr:rowOff>57074</xdr:rowOff>
    </xdr:to>
    <xdr:sp macro="" textlink="">
      <xdr:nvSpPr>
        <xdr:cNvPr id="483" name="楕円 482"/>
        <xdr:cNvSpPr/>
      </xdr:nvSpPr>
      <xdr:spPr>
        <a:xfrm>
          <a:off x="8699500" y="167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48201</xdr:rowOff>
    </xdr:from>
    <xdr:ext cx="534377" cy="259045"/>
    <xdr:sp macro="" textlink="">
      <xdr:nvSpPr>
        <xdr:cNvPr id="484" name="テキスト ボックス 483"/>
        <xdr:cNvSpPr txBox="1"/>
      </xdr:nvSpPr>
      <xdr:spPr>
        <a:xfrm>
          <a:off x="8483111" y="1685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121568</xdr:rowOff>
    </xdr:from>
    <xdr:to>
      <xdr:col>41</xdr:col>
      <xdr:colOff>101600</xdr:colOff>
      <xdr:row>99</xdr:row>
      <xdr:rowOff>51718</xdr:rowOff>
    </xdr:to>
    <xdr:sp macro="" textlink="">
      <xdr:nvSpPr>
        <xdr:cNvPr id="485" name="楕円 484"/>
        <xdr:cNvSpPr/>
      </xdr:nvSpPr>
      <xdr:spPr>
        <a:xfrm>
          <a:off x="7810500" y="169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42845</xdr:rowOff>
    </xdr:from>
    <xdr:ext cx="469744" cy="259045"/>
    <xdr:sp macro="" textlink="">
      <xdr:nvSpPr>
        <xdr:cNvPr id="486" name="テキスト ボックス 485"/>
        <xdr:cNvSpPr txBox="1"/>
      </xdr:nvSpPr>
      <xdr:spPr>
        <a:xfrm>
          <a:off x="7626428" y="1701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169334</xdr:rowOff>
    </xdr:from>
    <xdr:to>
      <xdr:col>36</xdr:col>
      <xdr:colOff>165100</xdr:colOff>
      <xdr:row>99</xdr:row>
      <xdr:rowOff>99484</xdr:rowOff>
    </xdr:to>
    <xdr:sp macro="" textlink="">
      <xdr:nvSpPr>
        <xdr:cNvPr id="487" name="楕円 486"/>
        <xdr:cNvSpPr/>
      </xdr:nvSpPr>
      <xdr:spPr>
        <a:xfrm>
          <a:off x="6921500" y="169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90611</xdr:rowOff>
    </xdr:from>
    <xdr:ext cx="469744" cy="259045"/>
    <xdr:sp macro="" textlink="">
      <xdr:nvSpPr>
        <xdr:cNvPr id="488" name="テキスト ボックス 487"/>
        <xdr:cNvSpPr txBox="1"/>
      </xdr:nvSpPr>
      <xdr:spPr>
        <a:xfrm>
          <a:off x="6737428" y="1706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137795</xdr:rowOff>
    </xdr:from>
    <xdr:to>
      <xdr:col>85</xdr:col>
      <xdr:colOff>127000</xdr:colOff>
      <xdr:row>38</xdr:row>
      <xdr:rowOff>135013</xdr:rowOff>
    </xdr:to>
    <xdr:cxnSp macro="">
      <xdr:nvCxnSpPr>
        <xdr:cNvPr id="517" name="直線コネクタ 516"/>
        <xdr:cNvCxnSpPr/>
      </xdr:nvCxnSpPr>
      <xdr:spPr>
        <a:xfrm flipV="1">
          <a:off x="15481300" y="6309995"/>
          <a:ext cx="838200" cy="34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135013</xdr:rowOff>
    </xdr:from>
    <xdr:to>
      <xdr:col>81</xdr:col>
      <xdr:colOff>50800</xdr:colOff>
      <xdr:row>38</xdr:row>
      <xdr:rowOff>162890</xdr:rowOff>
    </xdr:to>
    <xdr:cxnSp macro="">
      <xdr:nvCxnSpPr>
        <xdr:cNvPr id="520" name="直線コネクタ 519"/>
        <xdr:cNvCxnSpPr/>
      </xdr:nvCxnSpPr>
      <xdr:spPr>
        <a:xfrm flipV="1">
          <a:off x="14592300" y="6650113"/>
          <a:ext cx="889000" cy="2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162890</xdr:rowOff>
    </xdr:from>
    <xdr:to>
      <xdr:col>76</xdr:col>
      <xdr:colOff>114300</xdr:colOff>
      <xdr:row>39</xdr:row>
      <xdr:rowOff>191</xdr:rowOff>
    </xdr:to>
    <xdr:cxnSp macro="">
      <xdr:nvCxnSpPr>
        <xdr:cNvPr id="523" name="直線コネクタ 522"/>
        <xdr:cNvCxnSpPr/>
      </xdr:nvCxnSpPr>
      <xdr:spPr>
        <a:xfrm flipV="1">
          <a:off x="13703300" y="6677990"/>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83883</xdr:rowOff>
    </xdr:from>
    <xdr:to>
      <xdr:col>71</xdr:col>
      <xdr:colOff>177800</xdr:colOff>
      <xdr:row>39</xdr:row>
      <xdr:rowOff>191</xdr:rowOff>
    </xdr:to>
    <xdr:cxnSp macro="">
      <xdr:nvCxnSpPr>
        <xdr:cNvPr id="526" name="直線コネクタ 525"/>
        <xdr:cNvCxnSpPr/>
      </xdr:nvCxnSpPr>
      <xdr:spPr>
        <a:xfrm>
          <a:off x="12814300" y="6598983"/>
          <a:ext cx="889000" cy="8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154817</xdr:rowOff>
    </xdr:from>
    <xdr:ext cx="469744" cy="259045"/>
    <xdr:sp macro="" textlink="">
      <xdr:nvSpPr>
        <xdr:cNvPr id="530" name="テキスト ボックス 529"/>
        <xdr:cNvSpPr txBox="1"/>
      </xdr:nvSpPr>
      <xdr:spPr>
        <a:xfrm>
          <a:off x="12579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86995</xdr:rowOff>
    </xdr:from>
    <xdr:to>
      <xdr:col>85</xdr:col>
      <xdr:colOff>177800</xdr:colOff>
      <xdr:row>37</xdr:row>
      <xdr:rowOff>17145</xdr:rowOff>
    </xdr:to>
    <xdr:sp macro="" textlink="">
      <xdr:nvSpPr>
        <xdr:cNvPr id="536" name="楕円 535"/>
        <xdr:cNvSpPr/>
      </xdr:nvSpPr>
      <xdr:spPr>
        <a:xfrm>
          <a:off x="162687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109872</xdr:rowOff>
    </xdr:from>
    <xdr:ext cx="534377" cy="259045"/>
    <xdr:sp macro="" textlink="">
      <xdr:nvSpPr>
        <xdr:cNvPr id="537" name="災害復旧事業費該当値テキスト"/>
        <xdr:cNvSpPr txBox="1"/>
      </xdr:nvSpPr>
      <xdr:spPr>
        <a:xfrm>
          <a:off x="16370300" y="611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84213</xdr:rowOff>
    </xdr:from>
    <xdr:to>
      <xdr:col>81</xdr:col>
      <xdr:colOff>101600</xdr:colOff>
      <xdr:row>39</xdr:row>
      <xdr:rowOff>14363</xdr:rowOff>
    </xdr:to>
    <xdr:sp macro="" textlink="">
      <xdr:nvSpPr>
        <xdr:cNvPr id="538" name="楕円 537"/>
        <xdr:cNvSpPr/>
      </xdr:nvSpPr>
      <xdr:spPr>
        <a:xfrm>
          <a:off x="15430500" y="65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30891</xdr:rowOff>
    </xdr:from>
    <xdr:ext cx="469744" cy="259045"/>
    <xdr:sp macro="" textlink="">
      <xdr:nvSpPr>
        <xdr:cNvPr id="539" name="テキスト ボックス 538"/>
        <xdr:cNvSpPr txBox="1"/>
      </xdr:nvSpPr>
      <xdr:spPr>
        <a:xfrm>
          <a:off x="15246428" y="637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112090</xdr:rowOff>
    </xdr:from>
    <xdr:to>
      <xdr:col>76</xdr:col>
      <xdr:colOff>165100</xdr:colOff>
      <xdr:row>39</xdr:row>
      <xdr:rowOff>42240</xdr:rowOff>
    </xdr:to>
    <xdr:sp macro="" textlink="">
      <xdr:nvSpPr>
        <xdr:cNvPr id="540" name="楕円 539"/>
        <xdr:cNvSpPr/>
      </xdr:nvSpPr>
      <xdr:spPr>
        <a:xfrm>
          <a:off x="14541500" y="66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33367</xdr:rowOff>
    </xdr:from>
    <xdr:ext cx="469744" cy="259045"/>
    <xdr:sp macro="" textlink="">
      <xdr:nvSpPr>
        <xdr:cNvPr id="541" name="テキスト ボックス 540"/>
        <xdr:cNvSpPr txBox="1"/>
      </xdr:nvSpPr>
      <xdr:spPr>
        <a:xfrm>
          <a:off x="14357428" y="67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120841</xdr:rowOff>
    </xdr:from>
    <xdr:to>
      <xdr:col>72</xdr:col>
      <xdr:colOff>38100</xdr:colOff>
      <xdr:row>39</xdr:row>
      <xdr:rowOff>50991</xdr:rowOff>
    </xdr:to>
    <xdr:sp macro="" textlink="">
      <xdr:nvSpPr>
        <xdr:cNvPr id="542" name="楕円 541"/>
        <xdr:cNvSpPr/>
      </xdr:nvSpPr>
      <xdr:spPr>
        <a:xfrm>
          <a:off x="13652500" y="663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42118</xdr:rowOff>
    </xdr:from>
    <xdr:ext cx="469744" cy="259045"/>
    <xdr:sp macro="" textlink="">
      <xdr:nvSpPr>
        <xdr:cNvPr id="543" name="テキスト ボックス 542"/>
        <xdr:cNvSpPr txBox="1"/>
      </xdr:nvSpPr>
      <xdr:spPr>
        <a:xfrm>
          <a:off x="13468428" y="672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33083</xdr:rowOff>
    </xdr:from>
    <xdr:to>
      <xdr:col>67</xdr:col>
      <xdr:colOff>101600</xdr:colOff>
      <xdr:row>38</xdr:row>
      <xdr:rowOff>134683</xdr:rowOff>
    </xdr:to>
    <xdr:sp macro="" textlink="">
      <xdr:nvSpPr>
        <xdr:cNvPr id="544" name="楕円 543"/>
        <xdr:cNvSpPr/>
      </xdr:nvSpPr>
      <xdr:spPr>
        <a:xfrm>
          <a:off x="12763500" y="654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151211</xdr:rowOff>
    </xdr:from>
    <xdr:ext cx="534377" cy="259045"/>
    <xdr:sp macro="" textlink="">
      <xdr:nvSpPr>
        <xdr:cNvPr id="545" name="テキスト ボックス 544"/>
        <xdr:cNvSpPr txBox="1"/>
      </xdr:nvSpPr>
      <xdr:spPr>
        <a:xfrm>
          <a:off x="12547111" y="632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48943</xdr:rowOff>
    </xdr:from>
    <xdr:to>
      <xdr:col>85</xdr:col>
      <xdr:colOff>127000</xdr:colOff>
      <xdr:row>76</xdr:row>
      <xdr:rowOff>95149</xdr:rowOff>
    </xdr:to>
    <xdr:cxnSp macro="">
      <xdr:nvCxnSpPr>
        <xdr:cNvPr id="631" name="直線コネクタ 630"/>
        <xdr:cNvCxnSpPr/>
      </xdr:nvCxnSpPr>
      <xdr:spPr>
        <a:xfrm>
          <a:off x="15481300" y="13079143"/>
          <a:ext cx="838200" cy="4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48943</xdr:rowOff>
    </xdr:from>
    <xdr:to>
      <xdr:col>81</xdr:col>
      <xdr:colOff>50800</xdr:colOff>
      <xdr:row>76</xdr:row>
      <xdr:rowOff>105032</xdr:rowOff>
    </xdr:to>
    <xdr:cxnSp macro="">
      <xdr:nvCxnSpPr>
        <xdr:cNvPr id="634" name="直線コネクタ 633"/>
        <xdr:cNvCxnSpPr/>
      </xdr:nvCxnSpPr>
      <xdr:spPr>
        <a:xfrm flipV="1">
          <a:off x="14592300" y="13079143"/>
          <a:ext cx="889000" cy="5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105032</xdr:rowOff>
    </xdr:from>
    <xdr:to>
      <xdr:col>76</xdr:col>
      <xdr:colOff>114300</xdr:colOff>
      <xdr:row>76</xdr:row>
      <xdr:rowOff>143757</xdr:rowOff>
    </xdr:to>
    <xdr:cxnSp macro="">
      <xdr:nvCxnSpPr>
        <xdr:cNvPr id="637" name="直線コネクタ 636"/>
        <xdr:cNvCxnSpPr/>
      </xdr:nvCxnSpPr>
      <xdr:spPr>
        <a:xfrm flipV="1">
          <a:off x="13703300" y="13135232"/>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88593</xdr:rowOff>
    </xdr:from>
    <xdr:to>
      <xdr:col>71</xdr:col>
      <xdr:colOff>177800</xdr:colOff>
      <xdr:row>76</xdr:row>
      <xdr:rowOff>143757</xdr:rowOff>
    </xdr:to>
    <xdr:cxnSp macro="">
      <xdr:nvCxnSpPr>
        <xdr:cNvPr id="640" name="直線コネクタ 639"/>
        <xdr:cNvCxnSpPr/>
      </xdr:nvCxnSpPr>
      <xdr:spPr>
        <a:xfrm>
          <a:off x="12814300" y="13118793"/>
          <a:ext cx="889000" cy="5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44349</xdr:rowOff>
    </xdr:from>
    <xdr:to>
      <xdr:col>85</xdr:col>
      <xdr:colOff>177800</xdr:colOff>
      <xdr:row>76</xdr:row>
      <xdr:rowOff>145949</xdr:rowOff>
    </xdr:to>
    <xdr:sp macro="" textlink="">
      <xdr:nvSpPr>
        <xdr:cNvPr id="650" name="楕円 649"/>
        <xdr:cNvSpPr/>
      </xdr:nvSpPr>
      <xdr:spPr>
        <a:xfrm>
          <a:off x="16268700" y="1307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67227</xdr:rowOff>
    </xdr:from>
    <xdr:ext cx="599010" cy="259045"/>
    <xdr:sp macro="" textlink="">
      <xdr:nvSpPr>
        <xdr:cNvPr id="651" name="公債費該当値テキスト"/>
        <xdr:cNvSpPr txBox="1"/>
      </xdr:nvSpPr>
      <xdr:spPr>
        <a:xfrm>
          <a:off x="16370300" y="1292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169593</xdr:rowOff>
    </xdr:from>
    <xdr:to>
      <xdr:col>81</xdr:col>
      <xdr:colOff>101600</xdr:colOff>
      <xdr:row>76</xdr:row>
      <xdr:rowOff>99743</xdr:rowOff>
    </xdr:to>
    <xdr:sp macro="" textlink="">
      <xdr:nvSpPr>
        <xdr:cNvPr id="652" name="楕円 651"/>
        <xdr:cNvSpPr/>
      </xdr:nvSpPr>
      <xdr:spPr>
        <a:xfrm>
          <a:off x="15430500" y="130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116269</xdr:rowOff>
    </xdr:from>
    <xdr:ext cx="599010" cy="259045"/>
    <xdr:sp macro="" textlink="">
      <xdr:nvSpPr>
        <xdr:cNvPr id="653" name="テキスト ボックス 652"/>
        <xdr:cNvSpPr txBox="1"/>
      </xdr:nvSpPr>
      <xdr:spPr>
        <a:xfrm>
          <a:off x="15181795" y="1280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54232</xdr:rowOff>
    </xdr:from>
    <xdr:to>
      <xdr:col>76</xdr:col>
      <xdr:colOff>165100</xdr:colOff>
      <xdr:row>76</xdr:row>
      <xdr:rowOff>155832</xdr:rowOff>
    </xdr:to>
    <xdr:sp macro="" textlink="">
      <xdr:nvSpPr>
        <xdr:cNvPr id="654" name="楕円 653"/>
        <xdr:cNvSpPr/>
      </xdr:nvSpPr>
      <xdr:spPr>
        <a:xfrm>
          <a:off x="14541500" y="1308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910</xdr:rowOff>
    </xdr:from>
    <xdr:ext cx="599010" cy="259045"/>
    <xdr:sp macro="" textlink="">
      <xdr:nvSpPr>
        <xdr:cNvPr id="655" name="テキスト ボックス 654"/>
        <xdr:cNvSpPr txBox="1"/>
      </xdr:nvSpPr>
      <xdr:spPr>
        <a:xfrm>
          <a:off x="14292795" y="1285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92957</xdr:rowOff>
    </xdr:from>
    <xdr:to>
      <xdr:col>72</xdr:col>
      <xdr:colOff>38100</xdr:colOff>
      <xdr:row>77</xdr:row>
      <xdr:rowOff>23107</xdr:rowOff>
    </xdr:to>
    <xdr:sp macro="" textlink="">
      <xdr:nvSpPr>
        <xdr:cNvPr id="656" name="楕円 655"/>
        <xdr:cNvSpPr/>
      </xdr:nvSpPr>
      <xdr:spPr>
        <a:xfrm>
          <a:off x="13652500" y="1312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39635</xdr:rowOff>
    </xdr:from>
    <xdr:ext cx="599010" cy="259045"/>
    <xdr:sp macro="" textlink="">
      <xdr:nvSpPr>
        <xdr:cNvPr id="657" name="テキスト ボックス 656"/>
        <xdr:cNvSpPr txBox="1"/>
      </xdr:nvSpPr>
      <xdr:spPr>
        <a:xfrm>
          <a:off x="13403795" y="1289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37793</xdr:rowOff>
    </xdr:from>
    <xdr:to>
      <xdr:col>67</xdr:col>
      <xdr:colOff>101600</xdr:colOff>
      <xdr:row>76</xdr:row>
      <xdr:rowOff>139393</xdr:rowOff>
    </xdr:to>
    <xdr:sp macro="" textlink="">
      <xdr:nvSpPr>
        <xdr:cNvPr id="658" name="楕円 657"/>
        <xdr:cNvSpPr/>
      </xdr:nvSpPr>
      <xdr:spPr>
        <a:xfrm>
          <a:off x="12763500" y="1306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155920</xdr:rowOff>
    </xdr:from>
    <xdr:ext cx="599010" cy="259045"/>
    <xdr:sp macro="" textlink="">
      <xdr:nvSpPr>
        <xdr:cNvPr id="659" name="テキスト ボックス 658"/>
        <xdr:cNvSpPr txBox="1"/>
      </xdr:nvSpPr>
      <xdr:spPr>
        <a:xfrm>
          <a:off x="12514795" y="1284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130218</xdr:rowOff>
    </xdr:from>
    <xdr:to>
      <xdr:col>85</xdr:col>
      <xdr:colOff>127000</xdr:colOff>
      <xdr:row>97</xdr:row>
      <xdr:rowOff>131580</xdr:rowOff>
    </xdr:to>
    <xdr:cxnSp macro="">
      <xdr:nvCxnSpPr>
        <xdr:cNvPr id="684" name="直線コネクタ 683"/>
        <xdr:cNvCxnSpPr/>
      </xdr:nvCxnSpPr>
      <xdr:spPr>
        <a:xfrm flipV="1">
          <a:off x="15481300" y="16760868"/>
          <a:ext cx="8382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123858</xdr:rowOff>
    </xdr:from>
    <xdr:to>
      <xdr:col>81</xdr:col>
      <xdr:colOff>50800</xdr:colOff>
      <xdr:row>97</xdr:row>
      <xdr:rowOff>131580</xdr:rowOff>
    </xdr:to>
    <xdr:cxnSp macro="">
      <xdr:nvCxnSpPr>
        <xdr:cNvPr id="687" name="直線コネクタ 686"/>
        <xdr:cNvCxnSpPr/>
      </xdr:nvCxnSpPr>
      <xdr:spPr>
        <a:xfrm>
          <a:off x="14592300" y="16754508"/>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123858</xdr:rowOff>
    </xdr:from>
    <xdr:to>
      <xdr:col>76</xdr:col>
      <xdr:colOff>114300</xdr:colOff>
      <xdr:row>97</xdr:row>
      <xdr:rowOff>133756</xdr:rowOff>
    </xdr:to>
    <xdr:cxnSp macro="">
      <xdr:nvCxnSpPr>
        <xdr:cNvPr id="690" name="直線コネクタ 689"/>
        <xdr:cNvCxnSpPr/>
      </xdr:nvCxnSpPr>
      <xdr:spPr>
        <a:xfrm flipV="1">
          <a:off x="13703300" y="16754508"/>
          <a:ext cx="8890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133756</xdr:rowOff>
    </xdr:from>
    <xdr:to>
      <xdr:col>71</xdr:col>
      <xdr:colOff>177800</xdr:colOff>
      <xdr:row>97</xdr:row>
      <xdr:rowOff>140002</xdr:rowOff>
    </xdr:to>
    <xdr:cxnSp macro="">
      <xdr:nvCxnSpPr>
        <xdr:cNvPr id="693" name="直線コネクタ 692"/>
        <xdr:cNvCxnSpPr/>
      </xdr:nvCxnSpPr>
      <xdr:spPr>
        <a:xfrm flipV="1">
          <a:off x="12814300" y="16764406"/>
          <a:ext cx="889000" cy="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79418</xdr:rowOff>
    </xdr:from>
    <xdr:to>
      <xdr:col>85</xdr:col>
      <xdr:colOff>177800</xdr:colOff>
      <xdr:row>98</xdr:row>
      <xdr:rowOff>9568</xdr:rowOff>
    </xdr:to>
    <xdr:sp macro="" textlink="">
      <xdr:nvSpPr>
        <xdr:cNvPr id="703" name="楕円 702"/>
        <xdr:cNvSpPr/>
      </xdr:nvSpPr>
      <xdr:spPr>
        <a:xfrm>
          <a:off x="16268700" y="1671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1358</xdr:rowOff>
    </xdr:from>
    <xdr:ext cx="534377" cy="259045"/>
    <xdr:sp macro="" textlink="">
      <xdr:nvSpPr>
        <xdr:cNvPr id="704" name="積立金該当値テキスト"/>
        <xdr:cNvSpPr txBox="1"/>
      </xdr:nvSpPr>
      <xdr:spPr>
        <a:xfrm>
          <a:off x="16370300" y="1663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80780</xdr:rowOff>
    </xdr:from>
    <xdr:to>
      <xdr:col>81</xdr:col>
      <xdr:colOff>101600</xdr:colOff>
      <xdr:row>98</xdr:row>
      <xdr:rowOff>10930</xdr:rowOff>
    </xdr:to>
    <xdr:sp macro="" textlink="">
      <xdr:nvSpPr>
        <xdr:cNvPr id="705" name="楕円 704"/>
        <xdr:cNvSpPr/>
      </xdr:nvSpPr>
      <xdr:spPr>
        <a:xfrm>
          <a:off x="15430500" y="167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2057</xdr:rowOff>
    </xdr:from>
    <xdr:ext cx="534377" cy="259045"/>
    <xdr:sp macro="" textlink="">
      <xdr:nvSpPr>
        <xdr:cNvPr id="706" name="テキスト ボックス 705"/>
        <xdr:cNvSpPr txBox="1"/>
      </xdr:nvSpPr>
      <xdr:spPr>
        <a:xfrm>
          <a:off x="15214111" y="1680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73058</xdr:rowOff>
    </xdr:from>
    <xdr:to>
      <xdr:col>76</xdr:col>
      <xdr:colOff>165100</xdr:colOff>
      <xdr:row>98</xdr:row>
      <xdr:rowOff>3208</xdr:rowOff>
    </xdr:to>
    <xdr:sp macro="" textlink="">
      <xdr:nvSpPr>
        <xdr:cNvPr id="707" name="楕円 706"/>
        <xdr:cNvSpPr/>
      </xdr:nvSpPr>
      <xdr:spPr>
        <a:xfrm>
          <a:off x="14541500" y="1670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165785</xdr:rowOff>
    </xdr:from>
    <xdr:ext cx="534377" cy="259045"/>
    <xdr:sp macro="" textlink="">
      <xdr:nvSpPr>
        <xdr:cNvPr id="708" name="テキスト ボックス 707"/>
        <xdr:cNvSpPr txBox="1"/>
      </xdr:nvSpPr>
      <xdr:spPr>
        <a:xfrm>
          <a:off x="14325111" y="167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82956</xdr:rowOff>
    </xdr:from>
    <xdr:to>
      <xdr:col>72</xdr:col>
      <xdr:colOff>38100</xdr:colOff>
      <xdr:row>98</xdr:row>
      <xdr:rowOff>13106</xdr:rowOff>
    </xdr:to>
    <xdr:sp macro="" textlink="">
      <xdr:nvSpPr>
        <xdr:cNvPr id="709" name="楕円 708"/>
        <xdr:cNvSpPr/>
      </xdr:nvSpPr>
      <xdr:spPr>
        <a:xfrm>
          <a:off x="13652500" y="167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4233</xdr:rowOff>
    </xdr:from>
    <xdr:ext cx="534377" cy="259045"/>
    <xdr:sp macro="" textlink="">
      <xdr:nvSpPr>
        <xdr:cNvPr id="710" name="テキスト ボックス 709"/>
        <xdr:cNvSpPr txBox="1"/>
      </xdr:nvSpPr>
      <xdr:spPr>
        <a:xfrm>
          <a:off x="13436111" y="1680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89202</xdr:rowOff>
    </xdr:from>
    <xdr:to>
      <xdr:col>67</xdr:col>
      <xdr:colOff>101600</xdr:colOff>
      <xdr:row>98</xdr:row>
      <xdr:rowOff>19352</xdr:rowOff>
    </xdr:to>
    <xdr:sp macro="" textlink="">
      <xdr:nvSpPr>
        <xdr:cNvPr id="711" name="楕円 710"/>
        <xdr:cNvSpPr/>
      </xdr:nvSpPr>
      <xdr:spPr>
        <a:xfrm>
          <a:off x="12763500" y="167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10479</xdr:rowOff>
    </xdr:from>
    <xdr:ext cx="469744" cy="259045"/>
    <xdr:sp macro="" textlink="">
      <xdr:nvSpPr>
        <xdr:cNvPr id="712" name="テキスト ボックス 711"/>
        <xdr:cNvSpPr txBox="1"/>
      </xdr:nvSpPr>
      <xdr:spPr>
        <a:xfrm>
          <a:off x="12579428" y="168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23952</xdr:rowOff>
    </xdr:from>
    <xdr:to>
      <xdr:col>116</xdr:col>
      <xdr:colOff>63500</xdr:colOff>
      <xdr:row>39</xdr:row>
      <xdr:rowOff>44450</xdr:rowOff>
    </xdr:to>
    <xdr:cxnSp macro="">
      <xdr:nvCxnSpPr>
        <xdr:cNvPr id="741" name="直線コネクタ 740"/>
        <xdr:cNvCxnSpPr/>
      </xdr:nvCxnSpPr>
      <xdr:spPr>
        <a:xfrm flipV="1">
          <a:off x="21323300" y="6710502"/>
          <a:ext cx="8382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144602</xdr:rowOff>
    </xdr:from>
    <xdr:to>
      <xdr:col>116</xdr:col>
      <xdr:colOff>114300</xdr:colOff>
      <xdr:row>39</xdr:row>
      <xdr:rowOff>74752</xdr:rowOff>
    </xdr:to>
    <xdr:sp macro="" textlink="">
      <xdr:nvSpPr>
        <xdr:cNvPr id="760" name="楕円 759"/>
        <xdr:cNvSpPr/>
      </xdr:nvSpPr>
      <xdr:spPr>
        <a:xfrm>
          <a:off x="22110700" y="665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59529</xdr:rowOff>
    </xdr:from>
    <xdr:ext cx="378565" cy="259045"/>
    <xdr:sp macro="" textlink="">
      <xdr:nvSpPr>
        <xdr:cNvPr id="761" name="投資及び出資金該当値テキスト"/>
        <xdr:cNvSpPr txBox="1"/>
      </xdr:nvSpPr>
      <xdr:spPr>
        <a:xfrm>
          <a:off x="22212300" y="65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136042</xdr:rowOff>
    </xdr:from>
    <xdr:to>
      <xdr:col>116</xdr:col>
      <xdr:colOff>63500</xdr:colOff>
      <xdr:row>58</xdr:row>
      <xdr:rowOff>137048</xdr:rowOff>
    </xdr:to>
    <xdr:cxnSp macro="">
      <xdr:nvCxnSpPr>
        <xdr:cNvPr id="796" name="直線コネクタ 795"/>
        <xdr:cNvCxnSpPr/>
      </xdr:nvCxnSpPr>
      <xdr:spPr>
        <a:xfrm flipV="1">
          <a:off x="21323300" y="10080142"/>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137026</xdr:rowOff>
    </xdr:from>
    <xdr:to>
      <xdr:col>111</xdr:col>
      <xdr:colOff>177800</xdr:colOff>
      <xdr:row>58</xdr:row>
      <xdr:rowOff>137048</xdr:rowOff>
    </xdr:to>
    <xdr:cxnSp macro="">
      <xdr:nvCxnSpPr>
        <xdr:cNvPr id="799" name="直線コネクタ 798"/>
        <xdr:cNvCxnSpPr/>
      </xdr:nvCxnSpPr>
      <xdr:spPr>
        <a:xfrm>
          <a:off x="20434300" y="10081126"/>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137026</xdr:rowOff>
    </xdr:from>
    <xdr:to>
      <xdr:col>107</xdr:col>
      <xdr:colOff>50800</xdr:colOff>
      <xdr:row>58</xdr:row>
      <xdr:rowOff>137711</xdr:rowOff>
    </xdr:to>
    <xdr:cxnSp macro="">
      <xdr:nvCxnSpPr>
        <xdr:cNvPr id="802" name="直線コネクタ 801"/>
        <xdr:cNvCxnSpPr/>
      </xdr:nvCxnSpPr>
      <xdr:spPr>
        <a:xfrm flipV="1">
          <a:off x="19545300" y="1008112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137597</xdr:rowOff>
    </xdr:from>
    <xdr:to>
      <xdr:col>102</xdr:col>
      <xdr:colOff>114300</xdr:colOff>
      <xdr:row>58</xdr:row>
      <xdr:rowOff>137711</xdr:rowOff>
    </xdr:to>
    <xdr:cxnSp macro="">
      <xdr:nvCxnSpPr>
        <xdr:cNvPr id="805" name="直線コネクタ 804"/>
        <xdr:cNvCxnSpPr/>
      </xdr:nvCxnSpPr>
      <xdr:spPr>
        <a:xfrm>
          <a:off x="18656300" y="1008169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85242</xdr:rowOff>
    </xdr:from>
    <xdr:to>
      <xdr:col>116</xdr:col>
      <xdr:colOff>114300</xdr:colOff>
      <xdr:row>59</xdr:row>
      <xdr:rowOff>15392</xdr:rowOff>
    </xdr:to>
    <xdr:sp macro="" textlink="">
      <xdr:nvSpPr>
        <xdr:cNvPr id="815" name="楕円 814"/>
        <xdr:cNvSpPr/>
      </xdr:nvSpPr>
      <xdr:spPr>
        <a:xfrm>
          <a:off x="22110700" y="100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169</xdr:rowOff>
    </xdr:from>
    <xdr:ext cx="378565" cy="259045"/>
    <xdr:sp macro="" textlink="">
      <xdr:nvSpPr>
        <xdr:cNvPr id="816" name="貸付金該当値テキスト"/>
        <xdr:cNvSpPr txBox="1"/>
      </xdr:nvSpPr>
      <xdr:spPr>
        <a:xfrm>
          <a:off x="22212300" y="9944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86248</xdr:rowOff>
    </xdr:from>
    <xdr:to>
      <xdr:col>112</xdr:col>
      <xdr:colOff>38100</xdr:colOff>
      <xdr:row>59</xdr:row>
      <xdr:rowOff>16398</xdr:rowOff>
    </xdr:to>
    <xdr:sp macro="" textlink="">
      <xdr:nvSpPr>
        <xdr:cNvPr id="817" name="楕円 816"/>
        <xdr:cNvSpPr/>
      </xdr:nvSpPr>
      <xdr:spPr>
        <a:xfrm>
          <a:off x="21272500" y="100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7525</xdr:rowOff>
    </xdr:from>
    <xdr:ext cx="378565" cy="259045"/>
    <xdr:sp macro="" textlink="">
      <xdr:nvSpPr>
        <xdr:cNvPr id="818" name="テキスト ボックス 817"/>
        <xdr:cNvSpPr txBox="1"/>
      </xdr:nvSpPr>
      <xdr:spPr>
        <a:xfrm>
          <a:off x="21134017" y="10123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86226</xdr:rowOff>
    </xdr:from>
    <xdr:to>
      <xdr:col>107</xdr:col>
      <xdr:colOff>101600</xdr:colOff>
      <xdr:row>59</xdr:row>
      <xdr:rowOff>16376</xdr:rowOff>
    </xdr:to>
    <xdr:sp macro="" textlink="">
      <xdr:nvSpPr>
        <xdr:cNvPr id="819" name="楕円 818"/>
        <xdr:cNvSpPr/>
      </xdr:nvSpPr>
      <xdr:spPr>
        <a:xfrm>
          <a:off x="20383500" y="100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7503</xdr:rowOff>
    </xdr:from>
    <xdr:ext cx="378565" cy="259045"/>
    <xdr:sp macro="" textlink="">
      <xdr:nvSpPr>
        <xdr:cNvPr id="820" name="テキスト ボックス 819"/>
        <xdr:cNvSpPr txBox="1"/>
      </xdr:nvSpPr>
      <xdr:spPr>
        <a:xfrm>
          <a:off x="20245017" y="10123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86911</xdr:rowOff>
    </xdr:from>
    <xdr:to>
      <xdr:col>102</xdr:col>
      <xdr:colOff>165100</xdr:colOff>
      <xdr:row>59</xdr:row>
      <xdr:rowOff>17061</xdr:rowOff>
    </xdr:to>
    <xdr:sp macro="" textlink="">
      <xdr:nvSpPr>
        <xdr:cNvPr id="821" name="楕円 820"/>
        <xdr:cNvSpPr/>
      </xdr:nvSpPr>
      <xdr:spPr>
        <a:xfrm>
          <a:off x="19494500" y="100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8188</xdr:rowOff>
    </xdr:from>
    <xdr:ext cx="313932" cy="259045"/>
    <xdr:sp macro="" textlink="">
      <xdr:nvSpPr>
        <xdr:cNvPr id="822" name="テキスト ボックス 821"/>
        <xdr:cNvSpPr txBox="1"/>
      </xdr:nvSpPr>
      <xdr:spPr>
        <a:xfrm>
          <a:off x="19388333" y="10123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86797</xdr:rowOff>
    </xdr:from>
    <xdr:to>
      <xdr:col>98</xdr:col>
      <xdr:colOff>38100</xdr:colOff>
      <xdr:row>59</xdr:row>
      <xdr:rowOff>16947</xdr:rowOff>
    </xdr:to>
    <xdr:sp macro="" textlink="">
      <xdr:nvSpPr>
        <xdr:cNvPr id="823" name="楕円 822"/>
        <xdr:cNvSpPr/>
      </xdr:nvSpPr>
      <xdr:spPr>
        <a:xfrm>
          <a:off x="18605500" y="100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8074</xdr:rowOff>
    </xdr:from>
    <xdr:ext cx="313932" cy="259045"/>
    <xdr:sp macro="" textlink="">
      <xdr:nvSpPr>
        <xdr:cNvPr id="824" name="テキスト ボックス 823"/>
        <xdr:cNvSpPr txBox="1"/>
      </xdr:nvSpPr>
      <xdr:spPr>
        <a:xfrm>
          <a:off x="18499333" y="10123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56963</xdr:rowOff>
    </xdr:from>
    <xdr:to>
      <xdr:col>116</xdr:col>
      <xdr:colOff>63500</xdr:colOff>
      <xdr:row>73</xdr:row>
      <xdr:rowOff>63381</xdr:rowOff>
    </xdr:to>
    <xdr:cxnSp macro="">
      <xdr:nvCxnSpPr>
        <xdr:cNvPr id="856" name="直線コネクタ 855"/>
        <xdr:cNvCxnSpPr/>
      </xdr:nvCxnSpPr>
      <xdr:spPr>
        <a:xfrm>
          <a:off x="21323300" y="12572813"/>
          <a:ext cx="8382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152975</xdr:rowOff>
    </xdr:from>
    <xdr:to>
      <xdr:col>111</xdr:col>
      <xdr:colOff>177800</xdr:colOff>
      <xdr:row>73</xdr:row>
      <xdr:rowOff>56963</xdr:rowOff>
    </xdr:to>
    <xdr:cxnSp macro="">
      <xdr:nvCxnSpPr>
        <xdr:cNvPr id="859" name="直線コネクタ 858"/>
        <xdr:cNvCxnSpPr/>
      </xdr:nvCxnSpPr>
      <xdr:spPr>
        <a:xfrm>
          <a:off x="20434300" y="12325925"/>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152975</xdr:rowOff>
    </xdr:from>
    <xdr:to>
      <xdr:col>107</xdr:col>
      <xdr:colOff>50800</xdr:colOff>
      <xdr:row>72</xdr:row>
      <xdr:rowOff>58008</xdr:rowOff>
    </xdr:to>
    <xdr:cxnSp macro="">
      <xdr:nvCxnSpPr>
        <xdr:cNvPr id="862" name="直線コネクタ 861"/>
        <xdr:cNvCxnSpPr/>
      </xdr:nvCxnSpPr>
      <xdr:spPr>
        <a:xfrm flipV="1">
          <a:off x="19545300" y="12325925"/>
          <a:ext cx="889000" cy="7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58008</xdr:rowOff>
    </xdr:from>
    <xdr:to>
      <xdr:col>102</xdr:col>
      <xdr:colOff>114300</xdr:colOff>
      <xdr:row>72</xdr:row>
      <xdr:rowOff>85963</xdr:rowOff>
    </xdr:to>
    <xdr:cxnSp macro="">
      <xdr:nvCxnSpPr>
        <xdr:cNvPr id="865" name="直線コネクタ 864"/>
        <xdr:cNvCxnSpPr/>
      </xdr:nvCxnSpPr>
      <xdr:spPr>
        <a:xfrm flipV="1">
          <a:off x="18656300" y="12402408"/>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12581</xdr:rowOff>
    </xdr:from>
    <xdr:to>
      <xdr:col>116</xdr:col>
      <xdr:colOff>114300</xdr:colOff>
      <xdr:row>73</xdr:row>
      <xdr:rowOff>114181</xdr:rowOff>
    </xdr:to>
    <xdr:sp macro="" textlink="">
      <xdr:nvSpPr>
        <xdr:cNvPr id="875" name="楕円 874"/>
        <xdr:cNvSpPr/>
      </xdr:nvSpPr>
      <xdr:spPr>
        <a:xfrm>
          <a:off x="22110700" y="125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35458</xdr:rowOff>
    </xdr:from>
    <xdr:ext cx="534377" cy="259045"/>
    <xdr:sp macro="" textlink="">
      <xdr:nvSpPr>
        <xdr:cNvPr id="876" name="繰出金該当値テキスト"/>
        <xdr:cNvSpPr txBox="1"/>
      </xdr:nvSpPr>
      <xdr:spPr>
        <a:xfrm>
          <a:off x="22212300" y="1237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6163</xdr:rowOff>
    </xdr:from>
    <xdr:to>
      <xdr:col>112</xdr:col>
      <xdr:colOff>38100</xdr:colOff>
      <xdr:row>73</xdr:row>
      <xdr:rowOff>107763</xdr:rowOff>
    </xdr:to>
    <xdr:sp macro="" textlink="">
      <xdr:nvSpPr>
        <xdr:cNvPr id="877" name="楕円 876"/>
        <xdr:cNvSpPr/>
      </xdr:nvSpPr>
      <xdr:spPr>
        <a:xfrm>
          <a:off x="21272500" y="1252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124290</xdr:rowOff>
    </xdr:from>
    <xdr:ext cx="534377" cy="259045"/>
    <xdr:sp macro="" textlink="">
      <xdr:nvSpPr>
        <xdr:cNvPr id="878" name="テキスト ボックス 877"/>
        <xdr:cNvSpPr txBox="1"/>
      </xdr:nvSpPr>
      <xdr:spPr>
        <a:xfrm>
          <a:off x="21056111" y="1229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102175</xdr:rowOff>
    </xdr:from>
    <xdr:to>
      <xdr:col>107</xdr:col>
      <xdr:colOff>101600</xdr:colOff>
      <xdr:row>72</xdr:row>
      <xdr:rowOff>32325</xdr:rowOff>
    </xdr:to>
    <xdr:sp macro="" textlink="">
      <xdr:nvSpPr>
        <xdr:cNvPr id="879" name="楕円 878"/>
        <xdr:cNvSpPr/>
      </xdr:nvSpPr>
      <xdr:spPr>
        <a:xfrm>
          <a:off x="20383500" y="122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48852</xdr:rowOff>
    </xdr:from>
    <xdr:ext cx="599010" cy="259045"/>
    <xdr:sp macro="" textlink="">
      <xdr:nvSpPr>
        <xdr:cNvPr id="880" name="テキスト ボックス 879"/>
        <xdr:cNvSpPr txBox="1"/>
      </xdr:nvSpPr>
      <xdr:spPr>
        <a:xfrm>
          <a:off x="20134795" y="1205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7208</xdr:rowOff>
    </xdr:from>
    <xdr:to>
      <xdr:col>102</xdr:col>
      <xdr:colOff>165100</xdr:colOff>
      <xdr:row>72</xdr:row>
      <xdr:rowOff>108808</xdr:rowOff>
    </xdr:to>
    <xdr:sp macro="" textlink="">
      <xdr:nvSpPr>
        <xdr:cNvPr id="881" name="楕円 880"/>
        <xdr:cNvSpPr/>
      </xdr:nvSpPr>
      <xdr:spPr>
        <a:xfrm>
          <a:off x="19494500" y="1235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125335</xdr:rowOff>
    </xdr:from>
    <xdr:ext cx="534377" cy="259045"/>
    <xdr:sp macro="" textlink="">
      <xdr:nvSpPr>
        <xdr:cNvPr id="882" name="テキスト ボックス 881"/>
        <xdr:cNvSpPr txBox="1"/>
      </xdr:nvSpPr>
      <xdr:spPr>
        <a:xfrm>
          <a:off x="19278111" y="1212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35163</xdr:rowOff>
    </xdr:from>
    <xdr:to>
      <xdr:col>98</xdr:col>
      <xdr:colOff>38100</xdr:colOff>
      <xdr:row>72</xdr:row>
      <xdr:rowOff>136763</xdr:rowOff>
    </xdr:to>
    <xdr:sp macro="" textlink="">
      <xdr:nvSpPr>
        <xdr:cNvPr id="883" name="楕円 882"/>
        <xdr:cNvSpPr/>
      </xdr:nvSpPr>
      <xdr:spPr>
        <a:xfrm>
          <a:off x="18605500" y="123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153290</xdr:rowOff>
    </xdr:from>
    <xdr:ext cx="534377" cy="259045"/>
    <xdr:sp macro="" textlink="">
      <xdr:nvSpPr>
        <xdr:cNvPr id="884" name="テキスト ボックス 883"/>
        <xdr:cNvSpPr txBox="1"/>
      </xdr:nvSpPr>
      <xdr:spPr>
        <a:xfrm>
          <a:off x="18389111" y="1215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千円となっている。上位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項目は人件費、公債費、物件費、普通建設事業費、繰出金である。人件費は住民一人当たり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129,134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円となっており、合併以降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年間の新規採用職の凍結、早期退職の促進に取り組み、定員適正化計画の数値目標以上の削減の効果により平成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年度から減少してきたが、平成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年度は増加している。これは平成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月豪雨災害の応急・復旧対応等によるものである。公債費は住民一人当たり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121,693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年度数値以下に減少している。依然として類似団体平均を上回る状況にある。過去に実施した大型建設事業に係る地方債の元金償還に伴い高い水準であるものの、繰上償還の効果により平成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年度比較では約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％減少している。今後も新発債に係る事業は計画的かつ必要最低限とし、繰上償還及び利率見直しを行うことで数値上昇の抑制に努める。物件費は住民一人当たり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105,954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％増加している。類似団体平均を上回る状況にあるが、業務の民間委託を推進するため、今後も高い水準が続くことが想定される。普通建設事業費は住民一人当たり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93,382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合併以降の大型建設事業縮小時期と比較する大幅に増加している。これは国道沿線活性化事業等の新規事業、小学校統合に伴う改修工事や観光施設の更新整備が重なったことによるものである。繰出金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85,174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％減少している。高齢化による医療費及び介護サービス費増加に係る国民健康保険及び介護保険特別会計への繰出金、下水道事業特別会計への繰出金がある。災害復旧事業費は、平成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月豪雨災害に伴い大幅な増額となっている。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28,808
28,141
537.75
22,030,271
21,197,908
203,919
12,650,524
26,170,692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80073</xdr:rowOff>
    </xdr:from>
    <xdr:to>
      <xdr:col>24</xdr:col>
      <xdr:colOff>63500</xdr:colOff>
      <xdr:row>34</xdr:row>
      <xdr:rowOff>83122</xdr:rowOff>
    </xdr:to>
    <xdr:cxnSp macro="">
      <xdr:nvCxnSpPr>
        <xdr:cNvPr id="61" name="直線コネクタ 60"/>
        <xdr:cNvCxnSpPr/>
      </xdr:nvCxnSpPr>
      <xdr:spPr>
        <a:xfrm flipV="1">
          <a:off x="3797300" y="5909373"/>
          <a:ext cx="8382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83122</xdr:rowOff>
    </xdr:from>
    <xdr:to>
      <xdr:col>19</xdr:col>
      <xdr:colOff>177800</xdr:colOff>
      <xdr:row>34</xdr:row>
      <xdr:rowOff>128270</xdr:rowOff>
    </xdr:to>
    <xdr:cxnSp macro="">
      <xdr:nvCxnSpPr>
        <xdr:cNvPr id="64" name="直線コネクタ 63"/>
        <xdr:cNvCxnSpPr/>
      </xdr:nvCxnSpPr>
      <xdr:spPr>
        <a:xfrm flipV="1">
          <a:off x="2908300" y="5912422"/>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21209</xdr:rowOff>
    </xdr:from>
    <xdr:to>
      <xdr:col>15</xdr:col>
      <xdr:colOff>50800</xdr:colOff>
      <xdr:row>34</xdr:row>
      <xdr:rowOff>128270</xdr:rowOff>
    </xdr:to>
    <xdr:cxnSp macro="">
      <xdr:nvCxnSpPr>
        <xdr:cNvPr id="67" name="直線コネクタ 66"/>
        <xdr:cNvCxnSpPr/>
      </xdr:nvCxnSpPr>
      <xdr:spPr>
        <a:xfrm>
          <a:off x="2019300" y="5850509"/>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21209</xdr:rowOff>
    </xdr:from>
    <xdr:to>
      <xdr:col>10</xdr:col>
      <xdr:colOff>114300</xdr:colOff>
      <xdr:row>34</xdr:row>
      <xdr:rowOff>85408</xdr:rowOff>
    </xdr:to>
    <xdr:cxnSp macro="">
      <xdr:nvCxnSpPr>
        <xdr:cNvPr id="70" name="直線コネクタ 69"/>
        <xdr:cNvCxnSpPr/>
      </xdr:nvCxnSpPr>
      <xdr:spPr>
        <a:xfrm flipV="1">
          <a:off x="1130300" y="5850509"/>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29273</xdr:rowOff>
    </xdr:from>
    <xdr:to>
      <xdr:col>24</xdr:col>
      <xdr:colOff>114300</xdr:colOff>
      <xdr:row>34</xdr:row>
      <xdr:rowOff>130873</xdr:rowOff>
    </xdr:to>
    <xdr:sp macro="" textlink="">
      <xdr:nvSpPr>
        <xdr:cNvPr id="80" name="楕円 79"/>
        <xdr:cNvSpPr/>
      </xdr:nvSpPr>
      <xdr:spPr>
        <a:xfrm>
          <a:off x="4584700" y="58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52150</xdr:rowOff>
    </xdr:from>
    <xdr:ext cx="469744" cy="259045"/>
    <xdr:sp macro="" textlink="">
      <xdr:nvSpPr>
        <xdr:cNvPr id="81" name="議会費該当値テキスト"/>
        <xdr:cNvSpPr txBox="1"/>
      </xdr:nvSpPr>
      <xdr:spPr>
        <a:xfrm>
          <a:off x="4686300" y="571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32322</xdr:rowOff>
    </xdr:from>
    <xdr:to>
      <xdr:col>20</xdr:col>
      <xdr:colOff>38100</xdr:colOff>
      <xdr:row>34</xdr:row>
      <xdr:rowOff>133922</xdr:rowOff>
    </xdr:to>
    <xdr:sp macro="" textlink="">
      <xdr:nvSpPr>
        <xdr:cNvPr id="82" name="楕円 81"/>
        <xdr:cNvSpPr/>
      </xdr:nvSpPr>
      <xdr:spPr>
        <a:xfrm>
          <a:off x="3746500" y="586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150449</xdr:rowOff>
    </xdr:from>
    <xdr:ext cx="469744" cy="259045"/>
    <xdr:sp macro="" textlink="">
      <xdr:nvSpPr>
        <xdr:cNvPr id="83" name="テキスト ボックス 82"/>
        <xdr:cNvSpPr txBox="1"/>
      </xdr:nvSpPr>
      <xdr:spPr>
        <a:xfrm>
          <a:off x="3562428" y="563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77470</xdr:rowOff>
    </xdr:from>
    <xdr:to>
      <xdr:col>15</xdr:col>
      <xdr:colOff>101600</xdr:colOff>
      <xdr:row>35</xdr:row>
      <xdr:rowOff>7620</xdr:rowOff>
    </xdr:to>
    <xdr:sp macro="" textlink="">
      <xdr:nvSpPr>
        <xdr:cNvPr id="84" name="楕円 83"/>
        <xdr:cNvSpPr/>
      </xdr:nvSpPr>
      <xdr:spPr>
        <a:xfrm>
          <a:off x="28575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24147</xdr:rowOff>
    </xdr:from>
    <xdr:ext cx="469744" cy="259045"/>
    <xdr:sp macro="" textlink="">
      <xdr:nvSpPr>
        <xdr:cNvPr id="85" name="テキスト ボックス 84"/>
        <xdr:cNvSpPr txBox="1"/>
      </xdr:nvSpPr>
      <xdr:spPr>
        <a:xfrm>
          <a:off x="2673428" y="568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141859</xdr:rowOff>
    </xdr:from>
    <xdr:to>
      <xdr:col>10</xdr:col>
      <xdr:colOff>165100</xdr:colOff>
      <xdr:row>34</xdr:row>
      <xdr:rowOff>72009</xdr:rowOff>
    </xdr:to>
    <xdr:sp macro="" textlink="">
      <xdr:nvSpPr>
        <xdr:cNvPr id="86" name="楕円 85"/>
        <xdr:cNvSpPr/>
      </xdr:nvSpPr>
      <xdr:spPr>
        <a:xfrm>
          <a:off x="19685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88536</xdr:rowOff>
    </xdr:from>
    <xdr:ext cx="469744" cy="259045"/>
    <xdr:sp macro="" textlink="">
      <xdr:nvSpPr>
        <xdr:cNvPr id="87" name="テキスト ボックス 86"/>
        <xdr:cNvSpPr txBox="1"/>
      </xdr:nvSpPr>
      <xdr:spPr>
        <a:xfrm>
          <a:off x="1784428" y="557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34608</xdr:rowOff>
    </xdr:from>
    <xdr:to>
      <xdr:col>6</xdr:col>
      <xdr:colOff>38100</xdr:colOff>
      <xdr:row>34</xdr:row>
      <xdr:rowOff>136208</xdr:rowOff>
    </xdr:to>
    <xdr:sp macro="" textlink="">
      <xdr:nvSpPr>
        <xdr:cNvPr id="88" name="楕円 87"/>
        <xdr:cNvSpPr/>
      </xdr:nvSpPr>
      <xdr:spPr>
        <a:xfrm>
          <a:off x="1079500" y="586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152735</xdr:rowOff>
    </xdr:from>
    <xdr:ext cx="469744" cy="259045"/>
    <xdr:sp macro="" textlink="">
      <xdr:nvSpPr>
        <xdr:cNvPr id="89" name="テキスト ボックス 88"/>
        <xdr:cNvSpPr txBox="1"/>
      </xdr:nvSpPr>
      <xdr:spPr>
        <a:xfrm>
          <a:off x="895428" y="563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17425</xdr:rowOff>
    </xdr:from>
    <xdr:to>
      <xdr:col>24</xdr:col>
      <xdr:colOff>63500</xdr:colOff>
      <xdr:row>57</xdr:row>
      <xdr:rowOff>18748</xdr:rowOff>
    </xdr:to>
    <xdr:cxnSp macro="">
      <xdr:nvCxnSpPr>
        <xdr:cNvPr id="118" name="直線コネクタ 117"/>
        <xdr:cNvCxnSpPr/>
      </xdr:nvCxnSpPr>
      <xdr:spPr>
        <a:xfrm flipV="1">
          <a:off x="3797300" y="9790075"/>
          <a:ext cx="8382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17814</xdr:rowOff>
    </xdr:from>
    <xdr:to>
      <xdr:col>19</xdr:col>
      <xdr:colOff>177800</xdr:colOff>
      <xdr:row>57</xdr:row>
      <xdr:rowOff>18748</xdr:rowOff>
    </xdr:to>
    <xdr:cxnSp macro="">
      <xdr:nvCxnSpPr>
        <xdr:cNvPr id="121" name="直線コネクタ 120"/>
        <xdr:cNvCxnSpPr/>
      </xdr:nvCxnSpPr>
      <xdr:spPr>
        <a:xfrm>
          <a:off x="2908300" y="9790464"/>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17814</xdr:rowOff>
    </xdr:from>
    <xdr:to>
      <xdr:col>15</xdr:col>
      <xdr:colOff>50800</xdr:colOff>
      <xdr:row>57</xdr:row>
      <xdr:rowOff>19205</xdr:rowOff>
    </xdr:to>
    <xdr:cxnSp macro="">
      <xdr:nvCxnSpPr>
        <xdr:cNvPr id="124" name="直線コネクタ 123"/>
        <xdr:cNvCxnSpPr/>
      </xdr:nvCxnSpPr>
      <xdr:spPr>
        <a:xfrm flipV="1">
          <a:off x="2019300" y="9790464"/>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171010</xdr:rowOff>
    </xdr:from>
    <xdr:to>
      <xdr:col>10</xdr:col>
      <xdr:colOff>114300</xdr:colOff>
      <xdr:row>57</xdr:row>
      <xdr:rowOff>19205</xdr:rowOff>
    </xdr:to>
    <xdr:cxnSp macro="">
      <xdr:nvCxnSpPr>
        <xdr:cNvPr id="127" name="直線コネクタ 126"/>
        <xdr:cNvCxnSpPr/>
      </xdr:nvCxnSpPr>
      <xdr:spPr>
        <a:xfrm>
          <a:off x="1130300" y="9772210"/>
          <a:ext cx="889000" cy="1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138075</xdr:rowOff>
    </xdr:from>
    <xdr:to>
      <xdr:col>24</xdr:col>
      <xdr:colOff>114300</xdr:colOff>
      <xdr:row>57</xdr:row>
      <xdr:rowOff>68225</xdr:rowOff>
    </xdr:to>
    <xdr:sp macro="" textlink="">
      <xdr:nvSpPr>
        <xdr:cNvPr id="137" name="楕円 136"/>
        <xdr:cNvSpPr/>
      </xdr:nvSpPr>
      <xdr:spPr>
        <a:xfrm>
          <a:off x="4584700" y="97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160952</xdr:rowOff>
    </xdr:from>
    <xdr:ext cx="534377" cy="259045"/>
    <xdr:sp macro="" textlink="">
      <xdr:nvSpPr>
        <xdr:cNvPr id="138" name="総務費該当値テキスト"/>
        <xdr:cNvSpPr txBox="1"/>
      </xdr:nvSpPr>
      <xdr:spPr>
        <a:xfrm>
          <a:off x="4686300" y="95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139398</xdr:rowOff>
    </xdr:from>
    <xdr:to>
      <xdr:col>20</xdr:col>
      <xdr:colOff>38100</xdr:colOff>
      <xdr:row>57</xdr:row>
      <xdr:rowOff>69548</xdr:rowOff>
    </xdr:to>
    <xdr:sp macro="" textlink="">
      <xdr:nvSpPr>
        <xdr:cNvPr id="139" name="楕円 138"/>
        <xdr:cNvSpPr/>
      </xdr:nvSpPr>
      <xdr:spPr>
        <a:xfrm>
          <a:off x="3746500" y="974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86075</xdr:rowOff>
    </xdr:from>
    <xdr:ext cx="534377" cy="259045"/>
    <xdr:sp macro="" textlink="">
      <xdr:nvSpPr>
        <xdr:cNvPr id="140" name="テキスト ボックス 139"/>
        <xdr:cNvSpPr txBox="1"/>
      </xdr:nvSpPr>
      <xdr:spPr>
        <a:xfrm>
          <a:off x="3530111" y="951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138464</xdr:rowOff>
    </xdr:from>
    <xdr:to>
      <xdr:col>15</xdr:col>
      <xdr:colOff>101600</xdr:colOff>
      <xdr:row>57</xdr:row>
      <xdr:rowOff>68614</xdr:rowOff>
    </xdr:to>
    <xdr:sp macro="" textlink="">
      <xdr:nvSpPr>
        <xdr:cNvPr id="141" name="楕円 140"/>
        <xdr:cNvSpPr/>
      </xdr:nvSpPr>
      <xdr:spPr>
        <a:xfrm>
          <a:off x="2857500" y="973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85141</xdr:rowOff>
    </xdr:from>
    <xdr:ext cx="534377" cy="259045"/>
    <xdr:sp macro="" textlink="">
      <xdr:nvSpPr>
        <xdr:cNvPr id="142" name="テキスト ボックス 141"/>
        <xdr:cNvSpPr txBox="1"/>
      </xdr:nvSpPr>
      <xdr:spPr>
        <a:xfrm>
          <a:off x="2641111" y="951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139855</xdr:rowOff>
    </xdr:from>
    <xdr:to>
      <xdr:col>10</xdr:col>
      <xdr:colOff>165100</xdr:colOff>
      <xdr:row>57</xdr:row>
      <xdr:rowOff>70005</xdr:rowOff>
    </xdr:to>
    <xdr:sp macro="" textlink="">
      <xdr:nvSpPr>
        <xdr:cNvPr id="143" name="楕円 142"/>
        <xdr:cNvSpPr/>
      </xdr:nvSpPr>
      <xdr:spPr>
        <a:xfrm>
          <a:off x="1968500" y="974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86532</xdr:rowOff>
    </xdr:from>
    <xdr:ext cx="534377" cy="259045"/>
    <xdr:sp macro="" textlink="">
      <xdr:nvSpPr>
        <xdr:cNvPr id="144" name="テキスト ボックス 143"/>
        <xdr:cNvSpPr txBox="1"/>
      </xdr:nvSpPr>
      <xdr:spPr>
        <a:xfrm>
          <a:off x="1752111" y="951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120210</xdr:rowOff>
    </xdr:from>
    <xdr:to>
      <xdr:col>6</xdr:col>
      <xdr:colOff>38100</xdr:colOff>
      <xdr:row>57</xdr:row>
      <xdr:rowOff>50360</xdr:rowOff>
    </xdr:to>
    <xdr:sp macro="" textlink="">
      <xdr:nvSpPr>
        <xdr:cNvPr id="145" name="楕円 144"/>
        <xdr:cNvSpPr/>
      </xdr:nvSpPr>
      <xdr:spPr>
        <a:xfrm>
          <a:off x="1079500" y="97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66887</xdr:rowOff>
    </xdr:from>
    <xdr:ext cx="599010" cy="259045"/>
    <xdr:sp macro="" textlink="">
      <xdr:nvSpPr>
        <xdr:cNvPr id="146" name="テキスト ボックス 145"/>
        <xdr:cNvSpPr txBox="1"/>
      </xdr:nvSpPr>
      <xdr:spPr>
        <a:xfrm>
          <a:off x="830795" y="949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107978</xdr:rowOff>
    </xdr:from>
    <xdr:to>
      <xdr:col>24</xdr:col>
      <xdr:colOff>63500</xdr:colOff>
      <xdr:row>75</xdr:row>
      <xdr:rowOff>52733</xdr:rowOff>
    </xdr:to>
    <xdr:cxnSp macro="">
      <xdr:nvCxnSpPr>
        <xdr:cNvPr id="176" name="直線コネクタ 175"/>
        <xdr:cNvCxnSpPr/>
      </xdr:nvCxnSpPr>
      <xdr:spPr>
        <a:xfrm flipV="1">
          <a:off x="3797300" y="12795278"/>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41554</xdr:rowOff>
    </xdr:from>
    <xdr:to>
      <xdr:col>19</xdr:col>
      <xdr:colOff>177800</xdr:colOff>
      <xdr:row>75</xdr:row>
      <xdr:rowOff>52733</xdr:rowOff>
    </xdr:to>
    <xdr:cxnSp macro="">
      <xdr:nvCxnSpPr>
        <xdr:cNvPr id="179" name="直線コネクタ 178"/>
        <xdr:cNvCxnSpPr/>
      </xdr:nvCxnSpPr>
      <xdr:spPr>
        <a:xfrm>
          <a:off x="2908300" y="12900304"/>
          <a:ext cx="8890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41554</xdr:rowOff>
    </xdr:from>
    <xdr:to>
      <xdr:col>15</xdr:col>
      <xdr:colOff>50800</xdr:colOff>
      <xdr:row>75</xdr:row>
      <xdr:rowOff>115705</xdr:rowOff>
    </xdr:to>
    <xdr:cxnSp macro="">
      <xdr:nvCxnSpPr>
        <xdr:cNvPr id="182" name="直線コネクタ 181"/>
        <xdr:cNvCxnSpPr/>
      </xdr:nvCxnSpPr>
      <xdr:spPr>
        <a:xfrm flipV="1">
          <a:off x="2019300" y="12900304"/>
          <a:ext cx="889000" cy="7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115705</xdr:rowOff>
    </xdr:from>
    <xdr:to>
      <xdr:col>10</xdr:col>
      <xdr:colOff>114300</xdr:colOff>
      <xdr:row>75</xdr:row>
      <xdr:rowOff>121617</xdr:rowOff>
    </xdr:to>
    <xdr:cxnSp macro="">
      <xdr:nvCxnSpPr>
        <xdr:cNvPr id="185" name="直線コネクタ 184"/>
        <xdr:cNvCxnSpPr/>
      </xdr:nvCxnSpPr>
      <xdr:spPr>
        <a:xfrm flipV="1">
          <a:off x="1130300" y="12974455"/>
          <a:ext cx="8890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57178</xdr:rowOff>
    </xdr:from>
    <xdr:to>
      <xdr:col>24</xdr:col>
      <xdr:colOff>114300</xdr:colOff>
      <xdr:row>74</xdr:row>
      <xdr:rowOff>158778</xdr:rowOff>
    </xdr:to>
    <xdr:sp macro="" textlink="">
      <xdr:nvSpPr>
        <xdr:cNvPr id="195" name="楕円 194"/>
        <xdr:cNvSpPr/>
      </xdr:nvSpPr>
      <xdr:spPr>
        <a:xfrm>
          <a:off x="4584700" y="1274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80055</xdr:rowOff>
    </xdr:from>
    <xdr:ext cx="599010" cy="259045"/>
    <xdr:sp macro="" textlink="">
      <xdr:nvSpPr>
        <xdr:cNvPr id="196" name="民生費該当値テキスト"/>
        <xdr:cNvSpPr txBox="1"/>
      </xdr:nvSpPr>
      <xdr:spPr>
        <a:xfrm>
          <a:off x="4686300" y="1259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1933</xdr:rowOff>
    </xdr:from>
    <xdr:to>
      <xdr:col>20</xdr:col>
      <xdr:colOff>38100</xdr:colOff>
      <xdr:row>75</xdr:row>
      <xdr:rowOff>103533</xdr:rowOff>
    </xdr:to>
    <xdr:sp macro="" textlink="">
      <xdr:nvSpPr>
        <xdr:cNvPr id="197" name="楕円 196"/>
        <xdr:cNvSpPr/>
      </xdr:nvSpPr>
      <xdr:spPr>
        <a:xfrm>
          <a:off x="3746500" y="1286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120060</xdr:rowOff>
    </xdr:from>
    <xdr:ext cx="599010" cy="259045"/>
    <xdr:sp macro="" textlink="">
      <xdr:nvSpPr>
        <xdr:cNvPr id="198" name="テキスト ボックス 197"/>
        <xdr:cNvSpPr txBox="1"/>
      </xdr:nvSpPr>
      <xdr:spPr>
        <a:xfrm>
          <a:off x="3497795" y="1263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162204</xdr:rowOff>
    </xdr:from>
    <xdr:to>
      <xdr:col>15</xdr:col>
      <xdr:colOff>101600</xdr:colOff>
      <xdr:row>75</xdr:row>
      <xdr:rowOff>92354</xdr:rowOff>
    </xdr:to>
    <xdr:sp macro="" textlink="">
      <xdr:nvSpPr>
        <xdr:cNvPr id="199" name="楕円 198"/>
        <xdr:cNvSpPr/>
      </xdr:nvSpPr>
      <xdr:spPr>
        <a:xfrm>
          <a:off x="2857500" y="1284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108881</xdr:rowOff>
    </xdr:from>
    <xdr:ext cx="599010" cy="259045"/>
    <xdr:sp macro="" textlink="">
      <xdr:nvSpPr>
        <xdr:cNvPr id="200" name="テキスト ボックス 199"/>
        <xdr:cNvSpPr txBox="1"/>
      </xdr:nvSpPr>
      <xdr:spPr>
        <a:xfrm>
          <a:off x="2608795" y="1262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64905</xdr:rowOff>
    </xdr:from>
    <xdr:to>
      <xdr:col>10</xdr:col>
      <xdr:colOff>165100</xdr:colOff>
      <xdr:row>75</xdr:row>
      <xdr:rowOff>166505</xdr:rowOff>
    </xdr:to>
    <xdr:sp macro="" textlink="">
      <xdr:nvSpPr>
        <xdr:cNvPr id="201" name="楕円 200"/>
        <xdr:cNvSpPr/>
      </xdr:nvSpPr>
      <xdr:spPr>
        <a:xfrm>
          <a:off x="1968500" y="1292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11582</xdr:rowOff>
    </xdr:from>
    <xdr:ext cx="599010" cy="259045"/>
    <xdr:sp macro="" textlink="">
      <xdr:nvSpPr>
        <xdr:cNvPr id="202" name="テキスト ボックス 201"/>
        <xdr:cNvSpPr txBox="1"/>
      </xdr:nvSpPr>
      <xdr:spPr>
        <a:xfrm>
          <a:off x="1719795" y="1269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70817</xdr:rowOff>
    </xdr:from>
    <xdr:to>
      <xdr:col>6</xdr:col>
      <xdr:colOff>38100</xdr:colOff>
      <xdr:row>76</xdr:row>
      <xdr:rowOff>967</xdr:rowOff>
    </xdr:to>
    <xdr:sp macro="" textlink="">
      <xdr:nvSpPr>
        <xdr:cNvPr id="203" name="楕円 202"/>
        <xdr:cNvSpPr/>
      </xdr:nvSpPr>
      <xdr:spPr>
        <a:xfrm>
          <a:off x="1079500" y="1292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17494</xdr:rowOff>
    </xdr:from>
    <xdr:ext cx="599010" cy="259045"/>
    <xdr:sp macro="" textlink="">
      <xdr:nvSpPr>
        <xdr:cNvPr id="204" name="テキスト ボックス 203"/>
        <xdr:cNvSpPr txBox="1"/>
      </xdr:nvSpPr>
      <xdr:spPr>
        <a:xfrm>
          <a:off x="830795" y="1270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14895</xdr:rowOff>
    </xdr:from>
    <xdr:to>
      <xdr:col>24</xdr:col>
      <xdr:colOff>63500</xdr:colOff>
      <xdr:row>96</xdr:row>
      <xdr:rowOff>33618</xdr:rowOff>
    </xdr:to>
    <xdr:cxnSp macro="">
      <xdr:nvCxnSpPr>
        <xdr:cNvPr id="235" name="直線コネクタ 234"/>
        <xdr:cNvCxnSpPr/>
      </xdr:nvCxnSpPr>
      <xdr:spPr>
        <a:xfrm flipV="1">
          <a:off x="3797300" y="16474095"/>
          <a:ext cx="8382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31572</xdr:rowOff>
    </xdr:from>
    <xdr:to>
      <xdr:col>19</xdr:col>
      <xdr:colOff>177800</xdr:colOff>
      <xdr:row>96</xdr:row>
      <xdr:rowOff>33618</xdr:rowOff>
    </xdr:to>
    <xdr:cxnSp macro="">
      <xdr:nvCxnSpPr>
        <xdr:cNvPr id="238" name="直線コネクタ 237"/>
        <xdr:cNvCxnSpPr/>
      </xdr:nvCxnSpPr>
      <xdr:spPr>
        <a:xfrm>
          <a:off x="2908300" y="16490772"/>
          <a:ext cx="8890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31572</xdr:rowOff>
    </xdr:from>
    <xdr:to>
      <xdr:col>15</xdr:col>
      <xdr:colOff>50800</xdr:colOff>
      <xdr:row>96</xdr:row>
      <xdr:rowOff>44374</xdr:rowOff>
    </xdr:to>
    <xdr:cxnSp macro="">
      <xdr:nvCxnSpPr>
        <xdr:cNvPr id="241" name="直線コネクタ 240"/>
        <xdr:cNvCxnSpPr/>
      </xdr:nvCxnSpPr>
      <xdr:spPr>
        <a:xfrm flipV="1">
          <a:off x="2019300" y="16490772"/>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36917</xdr:rowOff>
    </xdr:from>
    <xdr:to>
      <xdr:col>10</xdr:col>
      <xdr:colOff>114300</xdr:colOff>
      <xdr:row>96</xdr:row>
      <xdr:rowOff>44374</xdr:rowOff>
    </xdr:to>
    <xdr:cxnSp macro="">
      <xdr:nvCxnSpPr>
        <xdr:cNvPr id="244" name="直線コネクタ 243"/>
        <xdr:cNvCxnSpPr/>
      </xdr:nvCxnSpPr>
      <xdr:spPr>
        <a:xfrm>
          <a:off x="1130300" y="16496117"/>
          <a:ext cx="8890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135545</xdr:rowOff>
    </xdr:from>
    <xdr:to>
      <xdr:col>24</xdr:col>
      <xdr:colOff>114300</xdr:colOff>
      <xdr:row>96</xdr:row>
      <xdr:rowOff>65695</xdr:rowOff>
    </xdr:to>
    <xdr:sp macro="" textlink="">
      <xdr:nvSpPr>
        <xdr:cNvPr id="254" name="楕円 253"/>
        <xdr:cNvSpPr/>
      </xdr:nvSpPr>
      <xdr:spPr>
        <a:xfrm>
          <a:off x="4584700" y="1642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158422</xdr:rowOff>
    </xdr:from>
    <xdr:ext cx="534377" cy="259045"/>
    <xdr:sp macro="" textlink="">
      <xdr:nvSpPr>
        <xdr:cNvPr id="255" name="衛生費該当値テキスト"/>
        <xdr:cNvSpPr txBox="1"/>
      </xdr:nvSpPr>
      <xdr:spPr>
        <a:xfrm>
          <a:off x="4686300" y="1627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154268</xdr:rowOff>
    </xdr:from>
    <xdr:to>
      <xdr:col>20</xdr:col>
      <xdr:colOff>38100</xdr:colOff>
      <xdr:row>96</xdr:row>
      <xdr:rowOff>84418</xdr:rowOff>
    </xdr:to>
    <xdr:sp macro="" textlink="">
      <xdr:nvSpPr>
        <xdr:cNvPr id="256" name="楕円 255"/>
        <xdr:cNvSpPr/>
      </xdr:nvSpPr>
      <xdr:spPr>
        <a:xfrm>
          <a:off x="3746500" y="164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75545</xdr:rowOff>
    </xdr:from>
    <xdr:ext cx="534377" cy="259045"/>
    <xdr:sp macro="" textlink="">
      <xdr:nvSpPr>
        <xdr:cNvPr id="257" name="テキスト ボックス 256"/>
        <xdr:cNvSpPr txBox="1"/>
      </xdr:nvSpPr>
      <xdr:spPr>
        <a:xfrm>
          <a:off x="3530111" y="165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152222</xdr:rowOff>
    </xdr:from>
    <xdr:to>
      <xdr:col>15</xdr:col>
      <xdr:colOff>101600</xdr:colOff>
      <xdr:row>96</xdr:row>
      <xdr:rowOff>82372</xdr:rowOff>
    </xdr:to>
    <xdr:sp macro="" textlink="">
      <xdr:nvSpPr>
        <xdr:cNvPr id="258" name="楕円 257"/>
        <xdr:cNvSpPr/>
      </xdr:nvSpPr>
      <xdr:spPr>
        <a:xfrm>
          <a:off x="2857500" y="164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73499</xdr:rowOff>
    </xdr:from>
    <xdr:ext cx="534377" cy="259045"/>
    <xdr:sp macro="" textlink="">
      <xdr:nvSpPr>
        <xdr:cNvPr id="259" name="テキスト ボックス 258"/>
        <xdr:cNvSpPr txBox="1"/>
      </xdr:nvSpPr>
      <xdr:spPr>
        <a:xfrm>
          <a:off x="2641111" y="1653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165024</xdr:rowOff>
    </xdr:from>
    <xdr:to>
      <xdr:col>10</xdr:col>
      <xdr:colOff>165100</xdr:colOff>
      <xdr:row>96</xdr:row>
      <xdr:rowOff>95174</xdr:rowOff>
    </xdr:to>
    <xdr:sp macro="" textlink="">
      <xdr:nvSpPr>
        <xdr:cNvPr id="260" name="楕円 259"/>
        <xdr:cNvSpPr/>
      </xdr:nvSpPr>
      <xdr:spPr>
        <a:xfrm>
          <a:off x="1968500" y="164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111701</xdr:rowOff>
    </xdr:from>
    <xdr:ext cx="534377" cy="259045"/>
    <xdr:sp macro="" textlink="">
      <xdr:nvSpPr>
        <xdr:cNvPr id="261" name="テキスト ボックス 260"/>
        <xdr:cNvSpPr txBox="1"/>
      </xdr:nvSpPr>
      <xdr:spPr>
        <a:xfrm>
          <a:off x="1752111" y="1622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157567</xdr:rowOff>
    </xdr:from>
    <xdr:to>
      <xdr:col>6</xdr:col>
      <xdr:colOff>38100</xdr:colOff>
      <xdr:row>96</xdr:row>
      <xdr:rowOff>87717</xdr:rowOff>
    </xdr:to>
    <xdr:sp macro="" textlink="">
      <xdr:nvSpPr>
        <xdr:cNvPr id="262" name="楕円 261"/>
        <xdr:cNvSpPr/>
      </xdr:nvSpPr>
      <xdr:spPr>
        <a:xfrm>
          <a:off x="1079500" y="1644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104244</xdr:rowOff>
    </xdr:from>
    <xdr:ext cx="534377" cy="259045"/>
    <xdr:sp macro="" textlink="">
      <xdr:nvSpPr>
        <xdr:cNvPr id="263" name="テキスト ボックス 262"/>
        <xdr:cNvSpPr txBox="1"/>
      </xdr:nvSpPr>
      <xdr:spPr>
        <a:xfrm>
          <a:off x="863111" y="162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6786</xdr:rowOff>
    </xdr:from>
    <xdr:to>
      <xdr:col>55</xdr:col>
      <xdr:colOff>0</xdr:colOff>
      <xdr:row>38</xdr:row>
      <xdr:rowOff>9724</xdr:rowOff>
    </xdr:to>
    <xdr:cxnSp macro="">
      <xdr:nvCxnSpPr>
        <xdr:cNvPr id="294" name="直線コネクタ 293"/>
        <xdr:cNvCxnSpPr/>
      </xdr:nvCxnSpPr>
      <xdr:spPr>
        <a:xfrm>
          <a:off x="9639300" y="6521886"/>
          <a:ext cx="8382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117493</xdr:rowOff>
    </xdr:from>
    <xdr:to>
      <xdr:col>50</xdr:col>
      <xdr:colOff>114300</xdr:colOff>
      <xdr:row>38</xdr:row>
      <xdr:rowOff>6786</xdr:rowOff>
    </xdr:to>
    <xdr:cxnSp macro="">
      <xdr:nvCxnSpPr>
        <xdr:cNvPr id="297" name="直線コネクタ 296"/>
        <xdr:cNvCxnSpPr/>
      </xdr:nvCxnSpPr>
      <xdr:spPr>
        <a:xfrm>
          <a:off x="8750300" y="6461143"/>
          <a:ext cx="889000" cy="6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110962</xdr:rowOff>
    </xdr:from>
    <xdr:to>
      <xdr:col>45</xdr:col>
      <xdr:colOff>177800</xdr:colOff>
      <xdr:row>37</xdr:row>
      <xdr:rowOff>117493</xdr:rowOff>
    </xdr:to>
    <xdr:cxnSp macro="">
      <xdr:nvCxnSpPr>
        <xdr:cNvPr id="300" name="直線コネクタ 299"/>
        <xdr:cNvCxnSpPr/>
      </xdr:nvCxnSpPr>
      <xdr:spPr>
        <a:xfrm>
          <a:off x="7861300" y="64546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108349</xdr:rowOff>
    </xdr:from>
    <xdr:to>
      <xdr:col>41</xdr:col>
      <xdr:colOff>50800</xdr:colOff>
      <xdr:row>37</xdr:row>
      <xdr:rowOff>110962</xdr:rowOff>
    </xdr:to>
    <xdr:cxnSp macro="">
      <xdr:nvCxnSpPr>
        <xdr:cNvPr id="303" name="直線コネクタ 302"/>
        <xdr:cNvCxnSpPr/>
      </xdr:nvCxnSpPr>
      <xdr:spPr>
        <a:xfrm>
          <a:off x="6972300" y="6451999"/>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130375</xdr:rowOff>
    </xdr:from>
    <xdr:to>
      <xdr:col>55</xdr:col>
      <xdr:colOff>50800</xdr:colOff>
      <xdr:row>38</xdr:row>
      <xdr:rowOff>60525</xdr:rowOff>
    </xdr:to>
    <xdr:sp macro="" textlink="">
      <xdr:nvSpPr>
        <xdr:cNvPr id="313" name="楕円 312"/>
        <xdr:cNvSpPr/>
      </xdr:nvSpPr>
      <xdr:spPr>
        <a:xfrm>
          <a:off x="10426700" y="64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153252</xdr:rowOff>
    </xdr:from>
    <xdr:ext cx="378565" cy="259045"/>
    <xdr:sp macro="" textlink="">
      <xdr:nvSpPr>
        <xdr:cNvPr id="314" name="労働費該当値テキスト"/>
        <xdr:cNvSpPr txBox="1"/>
      </xdr:nvSpPr>
      <xdr:spPr>
        <a:xfrm>
          <a:off x="10528300" y="6325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127435</xdr:rowOff>
    </xdr:from>
    <xdr:to>
      <xdr:col>50</xdr:col>
      <xdr:colOff>165100</xdr:colOff>
      <xdr:row>38</xdr:row>
      <xdr:rowOff>57586</xdr:rowOff>
    </xdr:to>
    <xdr:sp macro="" textlink="">
      <xdr:nvSpPr>
        <xdr:cNvPr id="315" name="楕円 314"/>
        <xdr:cNvSpPr/>
      </xdr:nvSpPr>
      <xdr:spPr>
        <a:xfrm>
          <a:off x="9588500" y="6471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74112</xdr:rowOff>
    </xdr:from>
    <xdr:ext cx="378565" cy="259045"/>
    <xdr:sp macro="" textlink="">
      <xdr:nvSpPr>
        <xdr:cNvPr id="316" name="テキスト ボックス 315"/>
        <xdr:cNvSpPr txBox="1"/>
      </xdr:nvSpPr>
      <xdr:spPr>
        <a:xfrm>
          <a:off x="9450017" y="6246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66693</xdr:rowOff>
    </xdr:from>
    <xdr:to>
      <xdr:col>46</xdr:col>
      <xdr:colOff>38100</xdr:colOff>
      <xdr:row>37</xdr:row>
      <xdr:rowOff>168294</xdr:rowOff>
    </xdr:to>
    <xdr:sp macro="" textlink="">
      <xdr:nvSpPr>
        <xdr:cNvPr id="317" name="楕円 316"/>
        <xdr:cNvSpPr/>
      </xdr:nvSpPr>
      <xdr:spPr>
        <a:xfrm>
          <a:off x="8699500" y="64103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13370</xdr:rowOff>
    </xdr:from>
    <xdr:ext cx="378565" cy="259045"/>
    <xdr:sp macro="" textlink="">
      <xdr:nvSpPr>
        <xdr:cNvPr id="318" name="テキスト ボックス 317"/>
        <xdr:cNvSpPr txBox="1"/>
      </xdr:nvSpPr>
      <xdr:spPr>
        <a:xfrm>
          <a:off x="8561017" y="6185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60162</xdr:rowOff>
    </xdr:from>
    <xdr:to>
      <xdr:col>41</xdr:col>
      <xdr:colOff>101600</xdr:colOff>
      <xdr:row>37</xdr:row>
      <xdr:rowOff>161762</xdr:rowOff>
    </xdr:to>
    <xdr:sp macro="" textlink="">
      <xdr:nvSpPr>
        <xdr:cNvPr id="319" name="楕円 318"/>
        <xdr:cNvSpPr/>
      </xdr:nvSpPr>
      <xdr:spPr>
        <a:xfrm>
          <a:off x="7810500" y="640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6839</xdr:rowOff>
    </xdr:from>
    <xdr:ext cx="469744" cy="259045"/>
    <xdr:sp macro="" textlink="">
      <xdr:nvSpPr>
        <xdr:cNvPr id="320" name="テキスト ボックス 319"/>
        <xdr:cNvSpPr txBox="1"/>
      </xdr:nvSpPr>
      <xdr:spPr>
        <a:xfrm>
          <a:off x="7626428" y="617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57549</xdr:rowOff>
    </xdr:from>
    <xdr:to>
      <xdr:col>36</xdr:col>
      <xdr:colOff>165100</xdr:colOff>
      <xdr:row>37</xdr:row>
      <xdr:rowOff>159149</xdr:rowOff>
    </xdr:to>
    <xdr:sp macro="" textlink="">
      <xdr:nvSpPr>
        <xdr:cNvPr id="321" name="楕円 320"/>
        <xdr:cNvSpPr/>
      </xdr:nvSpPr>
      <xdr:spPr>
        <a:xfrm>
          <a:off x="6921500" y="64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150276</xdr:rowOff>
    </xdr:from>
    <xdr:ext cx="469744" cy="259045"/>
    <xdr:sp macro="" textlink="">
      <xdr:nvSpPr>
        <xdr:cNvPr id="322" name="テキスト ボックス 321"/>
        <xdr:cNvSpPr txBox="1"/>
      </xdr:nvSpPr>
      <xdr:spPr>
        <a:xfrm>
          <a:off x="6737428" y="649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165176</xdr:rowOff>
    </xdr:from>
    <xdr:to>
      <xdr:col>55</xdr:col>
      <xdr:colOff>0</xdr:colOff>
      <xdr:row>55</xdr:row>
      <xdr:rowOff>118745</xdr:rowOff>
    </xdr:to>
    <xdr:cxnSp macro="">
      <xdr:nvCxnSpPr>
        <xdr:cNvPr id="351" name="直線コネクタ 350"/>
        <xdr:cNvCxnSpPr/>
      </xdr:nvCxnSpPr>
      <xdr:spPr>
        <a:xfrm>
          <a:off x="9639300" y="9423476"/>
          <a:ext cx="838200" cy="1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165176</xdr:rowOff>
    </xdr:from>
    <xdr:to>
      <xdr:col>50</xdr:col>
      <xdr:colOff>114300</xdr:colOff>
      <xdr:row>55</xdr:row>
      <xdr:rowOff>63373</xdr:rowOff>
    </xdr:to>
    <xdr:cxnSp macro="">
      <xdr:nvCxnSpPr>
        <xdr:cNvPr id="354" name="直線コネクタ 353"/>
        <xdr:cNvCxnSpPr/>
      </xdr:nvCxnSpPr>
      <xdr:spPr>
        <a:xfrm flipV="1">
          <a:off x="8750300" y="9423476"/>
          <a:ext cx="8890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63373</xdr:rowOff>
    </xdr:from>
    <xdr:to>
      <xdr:col>45</xdr:col>
      <xdr:colOff>177800</xdr:colOff>
      <xdr:row>55</xdr:row>
      <xdr:rowOff>75171</xdr:rowOff>
    </xdr:to>
    <xdr:cxnSp macro="">
      <xdr:nvCxnSpPr>
        <xdr:cNvPr id="357" name="直線コネクタ 356"/>
        <xdr:cNvCxnSpPr/>
      </xdr:nvCxnSpPr>
      <xdr:spPr>
        <a:xfrm flipV="1">
          <a:off x="7861300" y="9493123"/>
          <a:ext cx="889000" cy="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75171</xdr:rowOff>
    </xdr:from>
    <xdr:to>
      <xdr:col>41</xdr:col>
      <xdr:colOff>50800</xdr:colOff>
      <xdr:row>55</xdr:row>
      <xdr:rowOff>100102</xdr:rowOff>
    </xdr:to>
    <xdr:cxnSp macro="">
      <xdr:nvCxnSpPr>
        <xdr:cNvPr id="360" name="直線コネクタ 359"/>
        <xdr:cNvCxnSpPr/>
      </xdr:nvCxnSpPr>
      <xdr:spPr>
        <a:xfrm flipV="1">
          <a:off x="6972300" y="9504921"/>
          <a:ext cx="8890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67945</xdr:rowOff>
    </xdr:from>
    <xdr:to>
      <xdr:col>55</xdr:col>
      <xdr:colOff>50800</xdr:colOff>
      <xdr:row>55</xdr:row>
      <xdr:rowOff>169545</xdr:rowOff>
    </xdr:to>
    <xdr:sp macro="" textlink="">
      <xdr:nvSpPr>
        <xdr:cNvPr id="370" name="楕円 369"/>
        <xdr:cNvSpPr/>
      </xdr:nvSpPr>
      <xdr:spPr>
        <a:xfrm>
          <a:off x="104267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90822</xdr:rowOff>
    </xdr:from>
    <xdr:ext cx="534377" cy="259045"/>
    <xdr:sp macro="" textlink="">
      <xdr:nvSpPr>
        <xdr:cNvPr id="371" name="農林水産業費該当値テキスト"/>
        <xdr:cNvSpPr txBox="1"/>
      </xdr:nvSpPr>
      <xdr:spPr>
        <a:xfrm>
          <a:off x="10528300" y="93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114376</xdr:rowOff>
    </xdr:from>
    <xdr:to>
      <xdr:col>50</xdr:col>
      <xdr:colOff>165100</xdr:colOff>
      <xdr:row>55</xdr:row>
      <xdr:rowOff>44526</xdr:rowOff>
    </xdr:to>
    <xdr:sp macro="" textlink="">
      <xdr:nvSpPr>
        <xdr:cNvPr id="372" name="楕円 371"/>
        <xdr:cNvSpPr/>
      </xdr:nvSpPr>
      <xdr:spPr>
        <a:xfrm>
          <a:off x="9588500" y="937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61053</xdr:rowOff>
    </xdr:from>
    <xdr:ext cx="534377" cy="259045"/>
    <xdr:sp macro="" textlink="">
      <xdr:nvSpPr>
        <xdr:cNvPr id="373" name="テキスト ボックス 372"/>
        <xdr:cNvSpPr txBox="1"/>
      </xdr:nvSpPr>
      <xdr:spPr>
        <a:xfrm>
          <a:off x="9372111" y="914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12573</xdr:rowOff>
    </xdr:from>
    <xdr:to>
      <xdr:col>46</xdr:col>
      <xdr:colOff>38100</xdr:colOff>
      <xdr:row>55</xdr:row>
      <xdr:rowOff>114173</xdr:rowOff>
    </xdr:to>
    <xdr:sp macro="" textlink="">
      <xdr:nvSpPr>
        <xdr:cNvPr id="374" name="楕円 373"/>
        <xdr:cNvSpPr/>
      </xdr:nvSpPr>
      <xdr:spPr>
        <a:xfrm>
          <a:off x="8699500" y="94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130700</xdr:rowOff>
    </xdr:from>
    <xdr:ext cx="534377" cy="259045"/>
    <xdr:sp macro="" textlink="">
      <xdr:nvSpPr>
        <xdr:cNvPr id="375" name="テキスト ボックス 374"/>
        <xdr:cNvSpPr txBox="1"/>
      </xdr:nvSpPr>
      <xdr:spPr>
        <a:xfrm>
          <a:off x="8483111" y="921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24371</xdr:rowOff>
    </xdr:from>
    <xdr:to>
      <xdr:col>41</xdr:col>
      <xdr:colOff>101600</xdr:colOff>
      <xdr:row>55</xdr:row>
      <xdr:rowOff>125971</xdr:rowOff>
    </xdr:to>
    <xdr:sp macro="" textlink="">
      <xdr:nvSpPr>
        <xdr:cNvPr id="376" name="楕円 375"/>
        <xdr:cNvSpPr/>
      </xdr:nvSpPr>
      <xdr:spPr>
        <a:xfrm>
          <a:off x="7810500" y="94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142498</xdr:rowOff>
    </xdr:from>
    <xdr:ext cx="534377" cy="259045"/>
    <xdr:sp macro="" textlink="">
      <xdr:nvSpPr>
        <xdr:cNvPr id="377" name="テキスト ボックス 376"/>
        <xdr:cNvSpPr txBox="1"/>
      </xdr:nvSpPr>
      <xdr:spPr>
        <a:xfrm>
          <a:off x="7594111" y="922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49302</xdr:rowOff>
    </xdr:from>
    <xdr:to>
      <xdr:col>36</xdr:col>
      <xdr:colOff>165100</xdr:colOff>
      <xdr:row>55</xdr:row>
      <xdr:rowOff>150902</xdr:rowOff>
    </xdr:to>
    <xdr:sp macro="" textlink="">
      <xdr:nvSpPr>
        <xdr:cNvPr id="378" name="楕円 377"/>
        <xdr:cNvSpPr/>
      </xdr:nvSpPr>
      <xdr:spPr>
        <a:xfrm>
          <a:off x="6921500" y="94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167429</xdr:rowOff>
    </xdr:from>
    <xdr:ext cx="534377" cy="259045"/>
    <xdr:sp macro="" textlink="">
      <xdr:nvSpPr>
        <xdr:cNvPr id="379" name="テキスト ボックス 378"/>
        <xdr:cNvSpPr txBox="1"/>
      </xdr:nvSpPr>
      <xdr:spPr>
        <a:xfrm>
          <a:off x="6705111" y="925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127355</xdr:rowOff>
    </xdr:from>
    <xdr:to>
      <xdr:col>55</xdr:col>
      <xdr:colOff>0</xdr:colOff>
      <xdr:row>78</xdr:row>
      <xdr:rowOff>141697</xdr:rowOff>
    </xdr:to>
    <xdr:cxnSp macro="">
      <xdr:nvCxnSpPr>
        <xdr:cNvPr id="408" name="直線コネクタ 407"/>
        <xdr:cNvCxnSpPr/>
      </xdr:nvCxnSpPr>
      <xdr:spPr>
        <a:xfrm flipV="1">
          <a:off x="9639300" y="13500455"/>
          <a:ext cx="838200" cy="1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141697</xdr:rowOff>
    </xdr:from>
    <xdr:to>
      <xdr:col>50</xdr:col>
      <xdr:colOff>114300</xdr:colOff>
      <xdr:row>78</xdr:row>
      <xdr:rowOff>144790</xdr:rowOff>
    </xdr:to>
    <xdr:cxnSp macro="">
      <xdr:nvCxnSpPr>
        <xdr:cNvPr id="411" name="直線コネクタ 410"/>
        <xdr:cNvCxnSpPr/>
      </xdr:nvCxnSpPr>
      <xdr:spPr>
        <a:xfrm flipV="1">
          <a:off x="8750300" y="13514797"/>
          <a:ext cx="889000" cy="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135029</xdr:rowOff>
    </xdr:from>
    <xdr:to>
      <xdr:col>45</xdr:col>
      <xdr:colOff>177800</xdr:colOff>
      <xdr:row>78</xdr:row>
      <xdr:rowOff>144790</xdr:rowOff>
    </xdr:to>
    <xdr:cxnSp macro="">
      <xdr:nvCxnSpPr>
        <xdr:cNvPr id="414" name="直線コネクタ 413"/>
        <xdr:cNvCxnSpPr/>
      </xdr:nvCxnSpPr>
      <xdr:spPr>
        <a:xfrm>
          <a:off x="7861300" y="13508129"/>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135029</xdr:rowOff>
    </xdr:from>
    <xdr:to>
      <xdr:col>41</xdr:col>
      <xdr:colOff>50800</xdr:colOff>
      <xdr:row>78</xdr:row>
      <xdr:rowOff>162598</xdr:rowOff>
    </xdr:to>
    <xdr:cxnSp macro="">
      <xdr:nvCxnSpPr>
        <xdr:cNvPr id="417" name="直線コネクタ 416"/>
        <xdr:cNvCxnSpPr/>
      </xdr:nvCxnSpPr>
      <xdr:spPr>
        <a:xfrm flipV="1">
          <a:off x="6972300" y="13508129"/>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76555</xdr:rowOff>
    </xdr:from>
    <xdr:to>
      <xdr:col>55</xdr:col>
      <xdr:colOff>50800</xdr:colOff>
      <xdr:row>79</xdr:row>
      <xdr:rowOff>6705</xdr:rowOff>
    </xdr:to>
    <xdr:sp macro="" textlink="">
      <xdr:nvSpPr>
        <xdr:cNvPr id="427" name="楕円 426"/>
        <xdr:cNvSpPr/>
      </xdr:nvSpPr>
      <xdr:spPr>
        <a:xfrm>
          <a:off x="10426700" y="134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169183</xdr:rowOff>
    </xdr:from>
    <xdr:ext cx="534377" cy="259045"/>
    <xdr:sp macro="" textlink="">
      <xdr:nvSpPr>
        <xdr:cNvPr id="428" name="商工費該当値テキスト"/>
        <xdr:cNvSpPr txBox="1"/>
      </xdr:nvSpPr>
      <xdr:spPr>
        <a:xfrm>
          <a:off x="10528300" y="1337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90897</xdr:rowOff>
    </xdr:from>
    <xdr:to>
      <xdr:col>50</xdr:col>
      <xdr:colOff>165100</xdr:colOff>
      <xdr:row>79</xdr:row>
      <xdr:rowOff>21047</xdr:rowOff>
    </xdr:to>
    <xdr:sp macro="" textlink="">
      <xdr:nvSpPr>
        <xdr:cNvPr id="429" name="楕円 428"/>
        <xdr:cNvSpPr/>
      </xdr:nvSpPr>
      <xdr:spPr>
        <a:xfrm>
          <a:off x="9588500" y="1346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12174</xdr:rowOff>
    </xdr:from>
    <xdr:ext cx="469744" cy="259045"/>
    <xdr:sp macro="" textlink="">
      <xdr:nvSpPr>
        <xdr:cNvPr id="430" name="テキスト ボックス 429"/>
        <xdr:cNvSpPr txBox="1"/>
      </xdr:nvSpPr>
      <xdr:spPr>
        <a:xfrm>
          <a:off x="9404428" y="1355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93990</xdr:rowOff>
    </xdr:from>
    <xdr:to>
      <xdr:col>46</xdr:col>
      <xdr:colOff>38100</xdr:colOff>
      <xdr:row>79</xdr:row>
      <xdr:rowOff>24140</xdr:rowOff>
    </xdr:to>
    <xdr:sp macro="" textlink="">
      <xdr:nvSpPr>
        <xdr:cNvPr id="431" name="楕円 430"/>
        <xdr:cNvSpPr/>
      </xdr:nvSpPr>
      <xdr:spPr>
        <a:xfrm>
          <a:off x="8699500" y="1346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15267</xdr:rowOff>
    </xdr:from>
    <xdr:ext cx="469744" cy="259045"/>
    <xdr:sp macro="" textlink="">
      <xdr:nvSpPr>
        <xdr:cNvPr id="432" name="テキスト ボックス 431"/>
        <xdr:cNvSpPr txBox="1"/>
      </xdr:nvSpPr>
      <xdr:spPr>
        <a:xfrm>
          <a:off x="8515428" y="1355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84229</xdr:rowOff>
    </xdr:from>
    <xdr:to>
      <xdr:col>41</xdr:col>
      <xdr:colOff>101600</xdr:colOff>
      <xdr:row>79</xdr:row>
      <xdr:rowOff>14379</xdr:rowOff>
    </xdr:to>
    <xdr:sp macro="" textlink="">
      <xdr:nvSpPr>
        <xdr:cNvPr id="433" name="楕円 432"/>
        <xdr:cNvSpPr/>
      </xdr:nvSpPr>
      <xdr:spPr>
        <a:xfrm>
          <a:off x="7810500" y="1345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5506</xdr:rowOff>
    </xdr:from>
    <xdr:ext cx="534377" cy="259045"/>
    <xdr:sp macro="" textlink="">
      <xdr:nvSpPr>
        <xdr:cNvPr id="434" name="テキスト ボックス 433"/>
        <xdr:cNvSpPr txBox="1"/>
      </xdr:nvSpPr>
      <xdr:spPr>
        <a:xfrm>
          <a:off x="7594111" y="1355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111798</xdr:rowOff>
    </xdr:from>
    <xdr:to>
      <xdr:col>36</xdr:col>
      <xdr:colOff>165100</xdr:colOff>
      <xdr:row>79</xdr:row>
      <xdr:rowOff>41948</xdr:rowOff>
    </xdr:to>
    <xdr:sp macro="" textlink="">
      <xdr:nvSpPr>
        <xdr:cNvPr id="435" name="楕円 434"/>
        <xdr:cNvSpPr/>
      </xdr:nvSpPr>
      <xdr:spPr>
        <a:xfrm>
          <a:off x="6921500" y="1348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33075</xdr:rowOff>
    </xdr:from>
    <xdr:ext cx="469744" cy="259045"/>
    <xdr:sp macro="" textlink="">
      <xdr:nvSpPr>
        <xdr:cNvPr id="436" name="テキスト ボックス 435"/>
        <xdr:cNvSpPr txBox="1"/>
      </xdr:nvSpPr>
      <xdr:spPr>
        <a:xfrm>
          <a:off x="6737428" y="135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148577</xdr:rowOff>
    </xdr:from>
    <xdr:to>
      <xdr:col>55</xdr:col>
      <xdr:colOff>0</xdr:colOff>
      <xdr:row>96</xdr:row>
      <xdr:rowOff>38308</xdr:rowOff>
    </xdr:to>
    <xdr:cxnSp macro="">
      <xdr:nvCxnSpPr>
        <xdr:cNvPr id="465" name="直線コネクタ 464"/>
        <xdr:cNvCxnSpPr/>
      </xdr:nvCxnSpPr>
      <xdr:spPr>
        <a:xfrm>
          <a:off x="9639300" y="16436327"/>
          <a:ext cx="838200" cy="6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148577</xdr:rowOff>
    </xdr:from>
    <xdr:to>
      <xdr:col>50</xdr:col>
      <xdr:colOff>114300</xdr:colOff>
      <xdr:row>96</xdr:row>
      <xdr:rowOff>88959</xdr:rowOff>
    </xdr:to>
    <xdr:cxnSp macro="">
      <xdr:nvCxnSpPr>
        <xdr:cNvPr id="468" name="直線コネクタ 467"/>
        <xdr:cNvCxnSpPr/>
      </xdr:nvCxnSpPr>
      <xdr:spPr>
        <a:xfrm flipV="1">
          <a:off x="8750300" y="16436327"/>
          <a:ext cx="889000" cy="11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88959</xdr:rowOff>
    </xdr:from>
    <xdr:to>
      <xdr:col>45</xdr:col>
      <xdr:colOff>177800</xdr:colOff>
      <xdr:row>96</xdr:row>
      <xdr:rowOff>109562</xdr:rowOff>
    </xdr:to>
    <xdr:cxnSp macro="">
      <xdr:nvCxnSpPr>
        <xdr:cNvPr id="471" name="直線コネクタ 470"/>
        <xdr:cNvCxnSpPr/>
      </xdr:nvCxnSpPr>
      <xdr:spPr>
        <a:xfrm flipV="1">
          <a:off x="7861300" y="16548159"/>
          <a:ext cx="889000" cy="2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109562</xdr:rowOff>
    </xdr:from>
    <xdr:to>
      <xdr:col>41</xdr:col>
      <xdr:colOff>50800</xdr:colOff>
      <xdr:row>96</xdr:row>
      <xdr:rowOff>148836</xdr:rowOff>
    </xdr:to>
    <xdr:cxnSp macro="">
      <xdr:nvCxnSpPr>
        <xdr:cNvPr id="474" name="直線コネクタ 473"/>
        <xdr:cNvCxnSpPr/>
      </xdr:nvCxnSpPr>
      <xdr:spPr>
        <a:xfrm flipV="1">
          <a:off x="6972300" y="16568762"/>
          <a:ext cx="889000" cy="3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158958</xdr:rowOff>
    </xdr:from>
    <xdr:to>
      <xdr:col>55</xdr:col>
      <xdr:colOff>50800</xdr:colOff>
      <xdr:row>96</xdr:row>
      <xdr:rowOff>89108</xdr:rowOff>
    </xdr:to>
    <xdr:sp macro="" textlink="">
      <xdr:nvSpPr>
        <xdr:cNvPr id="484" name="楕円 483"/>
        <xdr:cNvSpPr/>
      </xdr:nvSpPr>
      <xdr:spPr>
        <a:xfrm>
          <a:off x="10426700" y="1644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10385</xdr:rowOff>
    </xdr:from>
    <xdr:ext cx="534377" cy="259045"/>
    <xdr:sp macro="" textlink="">
      <xdr:nvSpPr>
        <xdr:cNvPr id="485" name="土木費該当値テキスト"/>
        <xdr:cNvSpPr txBox="1"/>
      </xdr:nvSpPr>
      <xdr:spPr>
        <a:xfrm>
          <a:off x="10528300" y="1629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97777</xdr:rowOff>
    </xdr:from>
    <xdr:to>
      <xdr:col>50</xdr:col>
      <xdr:colOff>165100</xdr:colOff>
      <xdr:row>96</xdr:row>
      <xdr:rowOff>27927</xdr:rowOff>
    </xdr:to>
    <xdr:sp macro="" textlink="">
      <xdr:nvSpPr>
        <xdr:cNvPr id="486" name="楕円 485"/>
        <xdr:cNvSpPr/>
      </xdr:nvSpPr>
      <xdr:spPr>
        <a:xfrm>
          <a:off x="9588500" y="163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44454</xdr:rowOff>
    </xdr:from>
    <xdr:ext cx="534377" cy="259045"/>
    <xdr:sp macro="" textlink="">
      <xdr:nvSpPr>
        <xdr:cNvPr id="487" name="テキスト ボックス 486"/>
        <xdr:cNvSpPr txBox="1"/>
      </xdr:nvSpPr>
      <xdr:spPr>
        <a:xfrm>
          <a:off x="9372111" y="1616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38159</xdr:rowOff>
    </xdr:from>
    <xdr:to>
      <xdr:col>46</xdr:col>
      <xdr:colOff>38100</xdr:colOff>
      <xdr:row>96</xdr:row>
      <xdr:rowOff>139759</xdr:rowOff>
    </xdr:to>
    <xdr:sp macro="" textlink="">
      <xdr:nvSpPr>
        <xdr:cNvPr id="488" name="楕円 487"/>
        <xdr:cNvSpPr/>
      </xdr:nvSpPr>
      <xdr:spPr>
        <a:xfrm>
          <a:off x="8699500" y="1649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156286</xdr:rowOff>
    </xdr:from>
    <xdr:ext cx="534377" cy="259045"/>
    <xdr:sp macro="" textlink="">
      <xdr:nvSpPr>
        <xdr:cNvPr id="489" name="テキスト ボックス 488"/>
        <xdr:cNvSpPr txBox="1"/>
      </xdr:nvSpPr>
      <xdr:spPr>
        <a:xfrm>
          <a:off x="8483111" y="162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58762</xdr:rowOff>
    </xdr:from>
    <xdr:to>
      <xdr:col>41</xdr:col>
      <xdr:colOff>101600</xdr:colOff>
      <xdr:row>96</xdr:row>
      <xdr:rowOff>160362</xdr:rowOff>
    </xdr:to>
    <xdr:sp macro="" textlink="">
      <xdr:nvSpPr>
        <xdr:cNvPr id="490" name="楕円 489"/>
        <xdr:cNvSpPr/>
      </xdr:nvSpPr>
      <xdr:spPr>
        <a:xfrm>
          <a:off x="7810500" y="165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5439</xdr:rowOff>
    </xdr:from>
    <xdr:ext cx="534377" cy="259045"/>
    <xdr:sp macro="" textlink="">
      <xdr:nvSpPr>
        <xdr:cNvPr id="491" name="テキスト ボックス 490"/>
        <xdr:cNvSpPr txBox="1"/>
      </xdr:nvSpPr>
      <xdr:spPr>
        <a:xfrm>
          <a:off x="7594111" y="1629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98036</xdr:rowOff>
    </xdr:from>
    <xdr:to>
      <xdr:col>36</xdr:col>
      <xdr:colOff>165100</xdr:colOff>
      <xdr:row>97</xdr:row>
      <xdr:rowOff>28186</xdr:rowOff>
    </xdr:to>
    <xdr:sp macro="" textlink="">
      <xdr:nvSpPr>
        <xdr:cNvPr id="492" name="楕円 491"/>
        <xdr:cNvSpPr/>
      </xdr:nvSpPr>
      <xdr:spPr>
        <a:xfrm>
          <a:off x="6921500" y="165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19313</xdr:rowOff>
    </xdr:from>
    <xdr:ext cx="534377" cy="259045"/>
    <xdr:sp macro="" textlink="">
      <xdr:nvSpPr>
        <xdr:cNvPr id="493" name="テキスト ボックス 492"/>
        <xdr:cNvSpPr txBox="1"/>
      </xdr:nvSpPr>
      <xdr:spPr>
        <a:xfrm>
          <a:off x="6705111" y="1664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112439</xdr:rowOff>
    </xdr:from>
    <xdr:to>
      <xdr:col>85</xdr:col>
      <xdr:colOff>127000</xdr:colOff>
      <xdr:row>36</xdr:row>
      <xdr:rowOff>133604</xdr:rowOff>
    </xdr:to>
    <xdr:cxnSp macro="">
      <xdr:nvCxnSpPr>
        <xdr:cNvPr id="522" name="直線コネクタ 521"/>
        <xdr:cNvCxnSpPr/>
      </xdr:nvCxnSpPr>
      <xdr:spPr>
        <a:xfrm flipV="1">
          <a:off x="15481300" y="6284639"/>
          <a:ext cx="838200" cy="2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133604</xdr:rowOff>
    </xdr:from>
    <xdr:to>
      <xdr:col>81</xdr:col>
      <xdr:colOff>50800</xdr:colOff>
      <xdr:row>37</xdr:row>
      <xdr:rowOff>17628</xdr:rowOff>
    </xdr:to>
    <xdr:cxnSp macro="">
      <xdr:nvCxnSpPr>
        <xdr:cNvPr id="525" name="直線コネクタ 524"/>
        <xdr:cNvCxnSpPr/>
      </xdr:nvCxnSpPr>
      <xdr:spPr>
        <a:xfrm flipV="1">
          <a:off x="14592300" y="6305804"/>
          <a:ext cx="889000" cy="5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14389</xdr:rowOff>
    </xdr:from>
    <xdr:to>
      <xdr:col>76</xdr:col>
      <xdr:colOff>114300</xdr:colOff>
      <xdr:row>37</xdr:row>
      <xdr:rowOff>17628</xdr:rowOff>
    </xdr:to>
    <xdr:cxnSp macro="">
      <xdr:nvCxnSpPr>
        <xdr:cNvPr id="528" name="直線コネクタ 527"/>
        <xdr:cNvCxnSpPr/>
      </xdr:nvCxnSpPr>
      <xdr:spPr>
        <a:xfrm>
          <a:off x="13703300" y="6358039"/>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80664</xdr:rowOff>
    </xdr:from>
    <xdr:to>
      <xdr:col>71</xdr:col>
      <xdr:colOff>177800</xdr:colOff>
      <xdr:row>37</xdr:row>
      <xdr:rowOff>14389</xdr:rowOff>
    </xdr:to>
    <xdr:cxnSp macro="">
      <xdr:nvCxnSpPr>
        <xdr:cNvPr id="531" name="直線コネクタ 530"/>
        <xdr:cNvCxnSpPr/>
      </xdr:nvCxnSpPr>
      <xdr:spPr>
        <a:xfrm>
          <a:off x="12814300" y="6081414"/>
          <a:ext cx="889000" cy="27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61639</xdr:rowOff>
    </xdr:from>
    <xdr:to>
      <xdr:col>85</xdr:col>
      <xdr:colOff>177800</xdr:colOff>
      <xdr:row>36</xdr:row>
      <xdr:rowOff>163239</xdr:rowOff>
    </xdr:to>
    <xdr:sp macro="" textlink="">
      <xdr:nvSpPr>
        <xdr:cNvPr id="541" name="楕円 540"/>
        <xdr:cNvSpPr/>
      </xdr:nvSpPr>
      <xdr:spPr>
        <a:xfrm>
          <a:off x="16268700" y="623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40066</xdr:rowOff>
    </xdr:from>
    <xdr:ext cx="534377" cy="259045"/>
    <xdr:sp macro="" textlink="">
      <xdr:nvSpPr>
        <xdr:cNvPr id="542" name="消防費該当値テキスト"/>
        <xdr:cNvSpPr txBox="1"/>
      </xdr:nvSpPr>
      <xdr:spPr>
        <a:xfrm>
          <a:off x="16370300" y="62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82804</xdr:rowOff>
    </xdr:from>
    <xdr:to>
      <xdr:col>81</xdr:col>
      <xdr:colOff>101600</xdr:colOff>
      <xdr:row>37</xdr:row>
      <xdr:rowOff>12954</xdr:rowOff>
    </xdr:to>
    <xdr:sp macro="" textlink="">
      <xdr:nvSpPr>
        <xdr:cNvPr id="543" name="楕円 542"/>
        <xdr:cNvSpPr/>
      </xdr:nvSpPr>
      <xdr:spPr>
        <a:xfrm>
          <a:off x="15430500" y="625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4081</xdr:rowOff>
    </xdr:from>
    <xdr:ext cx="534377" cy="259045"/>
    <xdr:sp macro="" textlink="">
      <xdr:nvSpPr>
        <xdr:cNvPr id="544" name="テキスト ボックス 543"/>
        <xdr:cNvSpPr txBox="1"/>
      </xdr:nvSpPr>
      <xdr:spPr>
        <a:xfrm>
          <a:off x="15214111" y="634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138278</xdr:rowOff>
    </xdr:from>
    <xdr:to>
      <xdr:col>76</xdr:col>
      <xdr:colOff>165100</xdr:colOff>
      <xdr:row>37</xdr:row>
      <xdr:rowOff>68428</xdr:rowOff>
    </xdr:to>
    <xdr:sp macro="" textlink="">
      <xdr:nvSpPr>
        <xdr:cNvPr id="545" name="楕円 544"/>
        <xdr:cNvSpPr/>
      </xdr:nvSpPr>
      <xdr:spPr>
        <a:xfrm>
          <a:off x="14541500" y="63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59555</xdr:rowOff>
    </xdr:from>
    <xdr:ext cx="534377" cy="259045"/>
    <xdr:sp macro="" textlink="">
      <xdr:nvSpPr>
        <xdr:cNvPr id="546" name="テキスト ボックス 545"/>
        <xdr:cNvSpPr txBox="1"/>
      </xdr:nvSpPr>
      <xdr:spPr>
        <a:xfrm>
          <a:off x="14325111" y="640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135039</xdr:rowOff>
    </xdr:from>
    <xdr:to>
      <xdr:col>72</xdr:col>
      <xdr:colOff>38100</xdr:colOff>
      <xdr:row>37</xdr:row>
      <xdr:rowOff>65189</xdr:rowOff>
    </xdr:to>
    <xdr:sp macro="" textlink="">
      <xdr:nvSpPr>
        <xdr:cNvPr id="547" name="楕円 546"/>
        <xdr:cNvSpPr/>
      </xdr:nvSpPr>
      <xdr:spPr>
        <a:xfrm>
          <a:off x="13652500" y="63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56316</xdr:rowOff>
    </xdr:from>
    <xdr:ext cx="534377" cy="259045"/>
    <xdr:sp macro="" textlink="">
      <xdr:nvSpPr>
        <xdr:cNvPr id="548" name="テキスト ボックス 547"/>
        <xdr:cNvSpPr txBox="1"/>
      </xdr:nvSpPr>
      <xdr:spPr>
        <a:xfrm>
          <a:off x="13436111" y="639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29864</xdr:rowOff>
    </xdr:from>
    <xdr:to>
      <xdr:col>67</xdr:col>
      <xdr:colOff>101600</xdr:colOff>
      <xdr:row>35</xdr:row>
      <xdr:rowOff>131464</xdr:rowOff>
    </xdr:to>
    <xdr:sp macro="" textlink="">
      <xdr:nvSpPr>
        <xdr:cNvPr id="549" name="楕円 548"/>
        <xdr:cNvSpPr/>
      </xdr:nvSpPr>
      <xdr:spPr>
        <a:xfrm>
          <a:off x="12763500" y="603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147991</xdr:rowOff>
    </xdr:from>
    <xdr:ext cx="534377" cy="259045"/>
    <xdr:sp macro="" textlink="">
      <xdr:nvSpPr>
        <xdr:cNvPr id="550" name="テキスト ボックス 549"/>
        <xdr:cNvSpPr txBox="1"/>
      </xdr:nvSpPr>
      <xdr:spPr>
        <a:xfrm>
          <a:off x="12547111" y="580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21674</xdr:rowOff>
    </xdr:from>
    <xdr:to>
      <xdr:col>85</xdr:col>
      <xdr:colOff>127000</xdr:colOff>
      <xdr:row>56</xdr:row>
      <xdr:rowOff>54721</xdr:rowOff>
    </xdr:to>
    <xdr:cxnSp macro="">
      <xdr:nvCxnSpPr>
        <xdr:cNvPr id="579" name="直線コネクタ 578"/>
        <xdr:cNvCxnSpPr/>
      </xdr:nvCxnSpPr>
      <xdr:spPr>
        <a:xfrm>
          <a:off x="15481300" y="9622874"/>
          <a:ext cx="838200" cy="3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21674</xdr:rowOff>
    </xdr:from>
    <xdr:to>
      <xdr:col>81</xdr:col>
      <xdr:colOff>50800</xdr:colOff>
      <xdr:row>57</xdr:row>
      <xdr:rowOff>8666</xdr:rowOff>
    </xdr:to>
    <xdr:cxnSp macro="">
      <xdr:nvCxnSpPr>
        <xdr:cNvPr id="582" name="直線コネクタ 581"/>
        <xdr:cNvCxnSpPr/>
      </xdr:nvCxnSpPr>
      <xdr:spPr>
        <a:xfrm flipV="1">
          <a:off x="14592300" y="9622874"/>
          <a:ext cx="889000" cy="15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8666</xdr:rowOff>
    </xdr:from>
    <xdr:to>
      <xdr:col>76</xdr:col>
      <xdr:colOff>114300</xdr:colOff>
      <xdr:row>57</xdr:row>
      <xdr:rowOff>29576</xdr:rowOff>
    </xdr:to>
    <xdr:cxnSp macro="">
      <xdr:nvCxnSpPr>
        <xdr:cNvPr id="585" name="直線コネクタ 584"/>
        <xdr:cNvCxnSpPr/>
      </xdr:nvCxnSpPr>
      <xdr:spPr>
        <a:xfrm flipV="1">
          <a:off x="13703300" y="9781316"/>
          <a:ext cx="889000" cy="2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29576</xdr:rowOff>
    </xdr:from>
    <xdr:to>
      <xdr:col>71</xdr:col>
      <xdr:colOff>177800</xdr:colOff>
      <xdr:row>57</xdr:row>
      <xdr:rowOff>35786</xdr:rowOff>
    </xdr:to>
    <xdr:cxnSp macro="">
      <xdr:nvCxnSpPr>
        <xdr:cNvPr id="588" name="直線コネクタ 587"/>
        <xdr:cNvCxnSpPr/>
      </xdr:nvCxnSpPr>
      <xdr:spPr>
        <a:xfrm flipV="1">
          <a:off x="12814300" y="9802226"/>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3921</xdr:rowOff>
    </xdr:from>
    <xdr:to>
      <xdr:col>85</xdr:col>
      <xdr:colOff>177800</xdr:colOff>
      <xdr:row>56</xdr:row>
      <xdr:rowOff>105521</xdr:rowOff>
    </xdr:to>
    <xdr:sp macro="" textlink="">
      <xdr:nvSpPr>
        <xdr:cNvPr id="598" name="楕円 597"/>
        <xdr:cNvSpPr/>
      </xdr:nvSpPr>
      <xdr:spPr>
        <a:xfrm>
          <a:off x="16268700" y="96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26798</xdr:rowOff>
    </xdr:from>
    <xdr:ext cx="534377" cy="259045"/>
    <xdr:sp macro="" textlink="">
      <xdr:nvSpPr>
        <xdr:cNvPr id="599" name="教育費該当値テキスト"/>
        <xdr:cNvSpPr txBox="1"/>
      </xdr:nvSpPr>
      <xdr:spPr>
        <a:xfrm>
          <a:off x="16370300" y="945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142324</xdr:rowOff>
    </xdr:from>
    <xdr:to>
      <xdr:col>81</xdr:col>
      <xdr:colOff>101600</xdr:colOff>
      <xdr:row>56</xdr:row>
      <xdr:rowOff>72474</xdr:rowOff>
    </xdr:to>
    <xdr:sp macro="" textlink="">
      <xdr:nvSpPr>
        <xdr:cNvPr id="600" name="楕円 599"/>
        <xdr:cNvSpPr/>
      </xdr:nvSpPr>
      <xdr:spPr>
        <a:xfrm>
          <a:off x="15430500" y="95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89001</xdr:rowOff>
    </xdr:from>
    <xdr:ext cx="534377" cy="259045"/>
    <xdr:sp macro="" textlink="">
      <xdr:nvSpPr>
        <xdr:cNvPr id="601" name="テキスト ボックス 600"/>
        <xdr:cNvSpPr txBox="1"/>
      </xdr:nvSpPr>
      <xdr:spPr>
        <a:xfrm>
          <a:off x="15214111" y="934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129316</xdr:rowOff>
    </xdr:from>
    <xdr:to>
      <xdr:col>76</xdr:col>
      <xdr:colOff>165100</xdr:colOff>
      <xdr:row>57</xdr:row>
      <xdr:rowOff>59466</xdr:rowOff>
    </xdr:to>
    <xdr:sp macro="" textlink="">
      <xdr:nvSpPr>
        <xdr:cNvPr id="602" name="楕円 601"/>
        <xdr:cNvSpPr/>
      </xdr:nvSpPr>
      <xdr:spPr>
        <a:xfrm>
          <a:off x="14541500" y="973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50593</xdr:rowOff>
    </xdr:from>
    <xdr:ext cx="534377" cy="259045"/>
    <xdr:sp macro="" textlink="">
      <xdr:nvSpPr>
        <xdr:cNvPr id="603" name="テキスト ボックス 602"/>
        <xdr:cNvSpPr txBox="1"/>
      </xdr:nvSpPr>
      <xdr:spPr>
        <a:xfrm>
          <a:off x="14325111" y="982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150226</xdr:rowOff>
    </xdr:from>
    <xdr:to>
      <xdr:col>72</xdr:col>
      <xdr:colOff>38100</xdr:colOff>
      <xdr:row>57</xdr:row>
      <xdr:rowOff>80376</xdr:rowOff>
    </xdr:to>
    <xdr:sp macro="" textlink="">
      <xdr:nvSpPr>
        <xdr:cNvPr id="604" name="楕円 603"/>
        <xdr:cNvSpPr/>
      </xdr:nvSpPr>
      <xdr:spPr>
        <a:xfrm>
          <a:off x="13652500" y="975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71503</xdr:rowOff>
    </xdr:from>
    <xdr:ext cx="534377" cy="259045"/>
    <xdr:sp macro="" textlink="">
      <xdr:nvSpPr>
        <xdr:cNvPr id="605" name="テキスト ボックス 604"/>
        <xdr:cNvSpPr txBox="1"/>
      </xdr:nvSpPr>
      <xdr:spPr>
        <a:xfrm>
          <a:off x="13436111" y="984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156436</xdr:rowOff>
    </xdr:from>
    <xdr:to>
      <xdr:col>67</xdr:col>
      <xdr:colOff>101600</xdr:colOff>
      <xdr:row>57</xdr:row>
      <xdr:rowOff>86586</xdr:rowOff>
    </xdr:to>
    <xdr:sp macro="" textlink="">
      <xdr:nvSpPr>
        <xdr:cNvPr id="606" name="楕円 605"/>
        <xdr:cNvSpPr/>
      </xdr:nvSpPr>
      <xdr:spPr>
        <a:xfrm>
          <a:off x="12763500" y="975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77713</xdr:rowOff>
    </xdr:from>
    <xdr:ext cx="534377" cy="259045"/>
    <xdr:sp macro="" textlink="">
      <xdr:nvSpPr>
        <xdr:cNvPr id="607" name="テキスト ボックス 606"/>
        <xdr:cNvSpPr txBox="1"/>
      </xdr:nvSpPr>
      <xdr:spPr>
        <a:xfrm>
          <a:off x="12547111" y="985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137795</xdr:rowOff>
    </xdr:from>
    <xdr:to>
      <xdr:col>85</xdr:col>
      <xdr:colOff>127000</xdr:colOff>
      <xdr:row>78</xdr:row>
      <xdr:rowOff>135013</xdr:rowOff>
    </xdr:to>
    <xdr:cxnSp macro="">
      <xdr:nvCxnSpPr>
        <xdr:cNvPr id="636" name="直線コネクタ 635"/>
        <xdr:cNvCxnSpPr/>
      </xdr:nvCxnSpPr>
      <xdr:spPr>
        <a:xfrm flipV="1">
          <a:off x="15481300" y="13167995"/>
          <a:ext cx="838200" cy="34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135013</xdr:rowOff>
    </xdr:from>
    <xdr:to>
      <xdr:col>81</xdr:col>
      <xdr:colOff>50800</xdr:colOff>
      <xdr:row>78</xdr:row>
      <xdr:rowOff>162891</xdr:rowOff>
    </xdr:to>
    <xdr:cxnSp macro="">
      <xdr:nvCxnSpPr>
        <xdr:cNvPr id="639" name="直線コネクタ 638"/>
        <xdr:cNvCxnSpPr/>
      </xdr:nvCxnSpPr>
      <xdr:spPr>
        <a:xfrm flipV="1">
          <a:off x="14592300" y="13508113"/>
          <a:ext cx="889000" cy="2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162891</xdr:rowOff>
    </xdr:from>
    <xdr:to>
      <xdr:col>76</xdr:col>
      <xdr:colOff>114300</xdr:colOff>
      <xdr:row>79</xdr:row>
      <xdr:rowOff>191</xdr:rowOff>
    </xdr:to>
    <xdr:cxnSp macro="">
      <xdr:nvCxnSpPr>
        <xdr:cNvPr id="642" name="直線コネクタ 641"/>
        <xdr:cNvCxnSpPr/>
      </xdr:nvCxnSpPr>
      <xdr:spPr>
        <a:xfrm flipV="1">
          <a:off x="13703300" y="13535991"/>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83883</xdr:rowOff>
    </xdr:from>
    <xdr:to>
      <xdr:col>71</xdr:col>
      <xdr:colOff>177800</xdr:colOff>
      <xdr:row>79</xdr:row>
      <xdr:rowOff>191</xdr:rowOff>
    </xdr:to>
    <xdr:cxnSp macro="">
      <xdr:nvCxnSpPr>
        <xdr:cNvPr id="645" name="直線コネクタ 644"/>
        <xdr:cNvCxnSpPr/>
      </xdr:nvCxnSpPr>
      <xdr:spPr>
        <a:xfrm>
          <a:off x="12814300" y="13456983"/>
          <a:ext cx="889000" cy="8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154818</xdr:rowOff>
    </xdr:from>
    <xdr:ext cx="469744" cy="259045"/>
    <xdr:sp macro="" textlink="">
      <xdr:nvSpPr>
        <xdr:cNvPr id="649" name="テキスト ボックス 648"/>
        <xdr:cNvSpPr txBox="1"/>
      </xdr:nvSpPr>
      <xdr:spPr>
        <a:xfrm>
          <a:off x="12579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86995</xdr:rowOff>
    </xdr:from>
    <xdr:to>
      <xdr:col>85</xdr:col>
      <xdr:colOff>177800</xdr:colOff>
      <xdr:row>77</xdr:row>
      <xdr:rowOff>17145</xdr:rowOff>
    </xdr:to>
    <xdr:sp macro="" textlink="">
      <xdr:nvSpPr>
        <xdr:cNvPr id="655" name="楕円 654"/>
        <xdr:cNvSpPr/>
      </xdr:nvSpPr>
      <xdr:spPr>
        <a:xfrm>
          <a:off x="16268700" y="131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109872</xdr:rowOff>
    </xdr:from>
    <xdr:ext cx="534377" cy="259045"/>
    <xdr:sp macro="" textlink="">
      <xdr:nvSpPr>
        <xdr:cNvPr id="656" name="災害復旧費該当値テキスト"/>
        <xdr:cNvSpPr txBox="1"/>
      </xdr:nvSpPr>
      <xdr:spPr>
        <a:xfrm>
          <a:off x="16370300" y="1296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84213</xdr:rowOff>
    </xdr:from>
    <xdr:to>
      <xdr:col>81</xdr:col>
      <xdr:colOff>101600</xdr:colOff>
      <xdr:row>79</xdr:row>
      <xdr:rowOff>14363</xdr:rowOff>
    </xdr:to>
    <xdr:sp macro="" textlink="">
      <xdr:nvSpPr>
        <xdr:cNvPr id="657" name="楕円 656"/>
        <xdr:cNvSpPr/>
      </xdr:nvSpPr>
      <xdr:spPr>
        <a:xfrm>
          <a:off x="15430500" y="134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30890</xdr:rowOff>
    </xdr:from>
    <xdr:ext cx="469744" cy="259045"/>
    <xdr:sp macro="" textlink="">
      <xdr:nvSpPr>
        <xdr:cNvPr id="658" name="テキスト ボックス 657"/>
        <xdr:cNvSpPr txBox="1"/>
      </xdr:nvSpPr>
      <xdr:spPr>
        <a:xfrm>
          <a:off x="15246428" y="1323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112091</xdr:rowOff>
    </xdr:from>
    <xdr:to>
      <xdr:col>76</xdr:col>
      <xdr:colOff>165100</xdr:colOff>
      <xdr:row>79</xdr:row>
      <xdr:rowOff>42241</xdr:rowOff>
    </xdr:to>
    <xdr:sp macro="" textlink="">
      <xdr:nvSpPr>
        <xdr:cNvPr id="659" name="楕円 658"/>
        <xdr:cNvSpPr/>
      </xdr:nvSpPr>
      <xdr:spPr>
        <a:xfrm>
          <a:off x="14541500" y="134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33368</xdr:rowOff>
    </xdr:from>
    <xdr:ext cx="469744" cy="259045"/>
    <xdr:sp macro="" textlink="">
      <xdr:nvSpPr>
        <xdr:cNvPr id="660" name="テキスト ボックス 659"/>
        <xdr:cNvSpPr txBox="1"/>
      </xdr:nvSpPr>
      <xdr:spPr>
        <a:xfrm>
          <a:off x="14357428" y="1357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120841</xdr:rowOff>
    </xdr:from>
    <xdr:to>
      <xdr:col>72</xdr:col>
      <xdr:colOff>38100</xdr:colOff>
      <xdr:row>79</xdr:row>
      <xdr:rowOff>50991</xdr:rowOff>
    </xdr:to>
    <xdr:sp macro="" textlink="">
      <xdr:nvSpPr>
        <xdr:cNvPr id="661" name="楕円 660"/>
        <xdr:cNvSpPr/>
      </xdr:nvSpPr>
      <xdr:spPr>
        <a:xfrm>
          <a:off x="13652500" y="1349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42118</xdr:rowOff>
    </xdr:from>
    <xdr:ext cx="469744" cy="259045"/>
    <xdr:sp macro="" textlink="">
      <xdr:nvSpPr>
        <xdr:cNvPr id="662" name="テキスト ボックス 661"/>
        <xdr:cNvSpPr txBox="1"/>
      </xdr:nvSpPr>
      <xdr:spPr>
        <a:xfrm>
          <a:off x="13468428" y="1358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33083</xdr:rowOff>
    </xdr:from>
    <xdr:to>
      <xdr:col>67</xdr:col>
      <xdr:colOff>101600</xdr:colOff>
      <xdr:row>78</xdr:row>
      <xdr:rowOff>134683</xdr:rowOff>
    </xdr:to>
    <xdr:sp macro="" textlink="">
      <xdr:nvSpPr>
        <xdr:cNvPr id="663" name="楕円 662"/>
        <xdr:cNvSpPr/>
      </xdr:nvSpPr>
      <xdr:spPr>
        <a:xfrm>
          <a:off x="12763500" y="134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151210</xdr:rowOff>
    </xdr:from>
    <xdr:ext cx="534377" cy="259045"/>
    <xdr:sp macro="" textlink="">
      <xdr:nvSpPr>
        <xdr:cNvPr id="664" name="テキスト ボックス 663"/>
        <xdr:cNvSpPr txBox="1"/>
      </xdr:nvSpPr>
      <xdr:spPr>
        <a:xfrm>
          <a:off x="12547111" y="1318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48943</xdr:rowOff>
    </xdr:from>
    <xdr:to>
      <xdr:col>85</xdr:col>
      <xdr:colOff>127000</xdr:colOff>
      <xdr:row>96</xdr:row>
      <xdr:rowOff>95149</xdr:rowOff>
    </xdr:to>
    <xdr:cxnSp macro="">
      <xdr:nvCxnSpPr>
        <xdr:cNvPr id="693" name="直線コネクタ 692"/>
        <xdr:cNvCxnSpPr/>
      </xdr:nvCxnSpPr>
      <xdr:spPr>
        <a:xfrm>
          <a:off x="15481300" y="16508143"/>
          <a:ext cx="838200" cy="4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48943</xdr:rowOff>
    </xdr:from>
    <xdr:to>
      <xdr:col>81</xdr:col>
      <xdr:colOff>50800</xdr:colOff>
      <xdr:row>96</xdr:row>
      <xdr:rowOff>105032</xdr:rowOff>
    </xdr:to>
    <xdr:cxnSp macro="">
      <xdr:nvCxnSpPr>
        <xdr:cNvPr id="696" name="直線コネクタ 695"/>
        <xdr:cNvCxnSpPr/>
      </xdr:nvCxnSpPr>
      <xdr:spPr>
        <a:xfrm flipV="1">
          <a:off x="14592300" y="16508143"/>
          <a:ext cx="889000" cy="5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105032</xdr:rowOff>
    </xdr:from>
    <xdr:to>
      <xdr:col>76</xdr:col>
      <xdr:colOff>114300</xdr:colOff>
      <xdr:row>96</xdr:row>
      <xdr:rowOff>143757</xdr:rowOff>
    </xdr:to>
    <xdr:cxnSp macro="">
      <xdr:nvCxnSpPr>
        <xdr:cNvPr id="699" name="直線コネクタ 698"/>
        <xdr:cNvCxnSpPr/>
      </xdr:nvCxnSpPr>
      <xdr:spPr>
        <a:xfrm flipV="1">
          <a:off x="13703300" y="16564232"/>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88593</xdr:rowOff>
    </xdr:from>
    <xdr:to>
      <xdr:col>71</xdr:col>
      <xdr:colOff>177800</xdr:colOff>
      <xdr:row>96</xdr:row>
      <xdr:rowOff>143757</xdr:rowOff>
    </xdr:to>
    <xdr:cxnSp macro="">
      <xdr:nvCxnSpPr>
        <xdr:cNvPr id="702" name="直線コネクタ 701"/>
        <xdr:cNvCxnSpPr/>
      </xdr:nvCxnSpPr>
      <xdr:spPr>
        <a:xfrm>
          <a:off x="12814300" y="16547793"/>
          <a:ext cx="889000" cy="5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44349</xdr:rowOff>
    </xdr:from>
    <xdr:to>
      <xdr:col>85</xdr:col>
      <xdr:colOff>177800</xdr:colOff>
      <xdr:row>96</xdr:row>
      <xdr:rowOff>145949</xdr:rowOff>
    </xdr:to>
    <xdr:sp macro="" textlink="">
      <xdr:nvSpPr>
        <xdr:cNvPr id="712" name="楕円 711"/>
        <xdr:cNvSpPr/>
      </xdr:nvSpPr>
      <xdr:spPr>
        <a:xfrm>
          <a:off x="16268700" y="1650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67226</xdr:rowOff>
    </xdr:from>
    <xdr:ext cx="599010" cy="259045"/>
    <xdr:sp macro="" textlink="">
      <xdr:nvSpPr>
        <xdr:cNvPr id="713" name="公債費該当値テキスト"/>
        <xdr:cNvSpPr txBox="1"/>
      </xdr:nvSpPr>
      <xdr:spPr>
        <a:xfrm>
          <a:off x="16370300" y="1635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169593</xdr:rowOff>
    </xdr:from>
    <xdr:to>
      <xdr:col>81</xdr:col>
      <xdr:colOff>101600</xdr:colOff>
      <xdr:row>96</xdr:row>
      <xdr:rowOff>99743</xdr:rowOff>
    </xdr:to>
    <xdr:sp macro="" textlink="">
      <xdr:nvSpPr>
        <xdr:cNvPr id="714" name="楕円 713"/>
        <xdr:cNvSpPr/>
      </xdr:nvSpPr>
      <xdr:spPr>
        <a:xfrm>
          <a:off x="15430500" y="1645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116270</xdr:rowOff>
    </xdr:from>
    <xdr:ext cx="599010" cy="259045"/>
    <xdr:sp macro="" textlink="">
      <xdr:nvSpPr>
        <xdr:cNvPr id="715" name="テキスト ボックス 714"/>
        <xdr:cNvSpPr txBox="1"/>
      </xdr:nvSpPr>
      <xdr:spPr>
        <a:xfrm>
          <a:off x="15181795" y="1623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54232</xdr:rowOff>
    </xdr:from>
    <xdr:to>
      <xdr:col>76</xdr:col>
      <xdr:colOff>165100</xdr:colOff>
      <xdr:row>96</xdr:row>
      <xdr:rowOff>155832</xdr:rowOff>
    </xdr:to>
    <xdr:sp macro="" textlink="">
      <xdr:nvSpPr>
        <xdr:cNvPr id="716" name="楕円 715"/>
        <xdr:cNvSpPr/>
      </xdr:nvSpPr>
      <xdr:spPr>
        <a:xfrm>
          <a:off x="14541500" y="165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909</xdr:rowOff>
    </xdr:from>
    <xdr:ext cx="599010" cy="259045"/>
    <xdr:sp macro="" textlink="">
      <xdr:nvSpPr>
        <xdr:cNvPr id="717" name="テキスト ボックス 716"/>
        <xdr:cNvSpPr txBox="1"/>
      </xdr:nvSpPr>
      <xdr:spPr>
        <a:xfrm>
          <a:off x="14292795" y="16288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92957</xdr:rowOff>
    </xdr:from>
    <xdr:to>
      <xdr:col>72</xdr:col>
      <xdr:colOff>38100</xdr:colOff>
      <xdr:row>97</xdr:row>
      <xdr:rowOff>23107</xdr:rowOff>
    </xdr:to>
    <xdr:sp macro="" textlink="">
      <xdr:nvSpPr>
        <xdr:cNvPr id="718" name="楕円 717"/>
        <xdr:cNvSpPr/>
      </xdr:nvSpPr>
      <xdr:spPr>
        <a:xfrm>
          <a:off x="13652500" y="165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39634</xdr:rowOff>
    </xdr:from>
    <xdr:ext cx="599010" cy="259045"/>
    <xdr:sp macro="" textlink="">
      <xdr:nvSpPr>
        <xdr:cNvPr id="719" name="テキスト ボックス 718"/>
        <xdr:cNvSpPr txBox="1"/>
      </xdr:nvSpPr>
      <xdr:spPr>
        <a:xfrm>
          <a:off x="13403795" y="163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37793</xdr:rowOff>
    </xdr:from>
    <xdr:to>
      <xdr:col>67</xdr:col>
      <xdr:colOff>101600</xdr:colOff>
      <xdr:row>96</xdr:row>
      <xdr:rowOff>139393</xdr:rowOff>
    </xdr:to>
    <xdr:sp macro="" textlink="">
      <xdr:nvSpPr>
        <xdr:cNvPr id="720" name="楕円 719"/>
        <xdr:cNvSpPr/>
      </xdr:nvSpPr>
      <xdr:spPr>
        <a:xfrm>
          <a:off x="12763500" y="1649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155920</xdr:rowOff>
    </xdr:from>
    <xdr:ext cx="599010" cy="259045"/>
    <xdr:sp macro="" textlink="">
      <xdr:nvSpPr>
        <xdr:cNvPr id="721" name="テキスト ボックス 720"/>
        <xdr:cNvSpPr txBox="1"/>
      </xdr:nvSpPr>
      <xdr:spPr>
        <a:xfrm>
          <a:off x="12514795" y="1627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千円となっている。上位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項目は民生費、公債費、総務費、土木費、教育費である。民生費は住民一人当たり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204,163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％増加している。これは、人口減少対策として、子育て環境の充実に係る事業を重点的に取り組んできたことによる。公債費は住民一人当たり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121,693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％減少している。依然として類似団体平均を上回る。過去に実施した大型建設事業に係る地方債の元金償還に伴い高い水準であるものの、繰上償還の効果により平成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年度比較では約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％減少している。今後も新発債に係る事業は計画的にかつ必要最低限とし、繰上償還及び利率見直しを行うことで数値上昇の抑制に努める。総務費は住民一人当たり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97,093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％減少している。主な要因は、職員給等の人件費の減少であるが、平成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年度は災害応急・復旧対策に伴い増加している。土木費は住民一人当たり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68,306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％増加している。主な要因は、市道道路維持費及び橋梁維持費といったインフラの維持経費、また、国道沿線活性化事業に係る経費である。教育費は住民一人当たり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66,152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％増加している。主な要因は、第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期学校規模適正化推進計画に基づき、市内の小学校を再編する事業を推進しており、学校規模適正化に係る統合校の施設改修の経費である。災害復旧事業費は、平成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月豪雨災害に伴い大幅な増額となっている。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実質収支額は一貫して黒字であるが、実質単年度収支は、赤字となった。地方交付税の減額等による歳入財源不足や災害復旧事業費の充当財源を財政調整基金取崩で補ったことが要因である。今後も地方交付税の合併特例加算の段階的縮減による影響が見込まれるため、積極的な行財政改革を推進し、財政基盤強化に努めなければならない。なお、財政調整基金残高は前年度よりも減少し、標準財政規模比も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一般会計の実質収支額は、前年度と同様に歳出総額の増加を上回る歳入総額の増加により黒字となったが、翌年度繰越財源により実質収支額は減少している。国民健康保険特別会計、水道事業会計、介護保険特別会計並びに後期高齢者医療特別会計の実質収支額は増減はあるが、引き続き黒字である。特定環境保全公共下水道事業特別会計、公共下水道事業特別会計並びに浄化槽整備事業特別会計は、歳入総額が歳出総額をわずかに上回っている状況にある。なお、国民健康保険特別会計は事業の県単位化に伴う実質収支額の減少により、標準財政規模比が下が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80;&#21512;&#21069;/&#12304;&#36001;&#25919;&#29366;&#27841;&#36039;&#26009;&#38598;&#12305;_342149_&#23433;&#33464;&#39640;&#30000;&#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95</v>
          </cell>
          <cell r="CF51">
            <v>87.3</v>
          </cell>
          <cell r="CN51">
            <v>88.1</v>
          </cell>
          <cell r="CV51">
            <v>92</v>
          </cell>
        </row>
        <row r="53">
          <cell r="BX53">
            <v>54.6</v>
          </cell>
          <cell r="CF53">
            <v>56.4</v>
          </cell>
          <cell r="CN53">
            <v>58</v>
          </cell>
          <cell r="CV53">
            <v>59.4</v>
          </cell>
        </row>
        <row r="55">
          <cell r="AN55" t="str">
            <v>類似団体内平均値</v>
          </cell>
          <cell r="BX55">
            <v>58.5</v>
          </cell>
          <cell r="CF55">
            <v>54.6</v>
          </cell>
          <cell r="CN55">
            <v>53.2</v>
          </cell>
          <cell r="CV55">
            <v>47.9</v>
          </cell>
        </row>
        <row r="57">
          <cell r="BX57">
            <v>52.9</v>
          </cell>
          <cell r="CF57">
            <v>58.3</v>
          </cell>
          <cell r="CN57">
            <v>59.6</v>
          </cell>
          <cell r="CV57">
            <v>60.5</v>
          </cell>
        </row>
        <row r="72">
          <cell r="BP72" t="str">
            <v>H26</v>
          </cell>
          <cell r="BX72" t="str">
            <v>H27</v>
          </cell>
          <cell r="CF72" t="str">
            <v>H28</v>
          </cell>
          <cell r="CN72" t="str">
            <v>H29</v>
          </cell>
          <cell r="CV72" t="str">
            <v>H30</v>
          </cell>
        </row>
        <row r="73">
          <cell r="AN73" t="str">
            <v>当該団体値</v>
          </cell>
          <cell r="BP73">
            <v>109.1</v>
          </cell>
          <cell r="BX73">
            <v>95</v>
          </cell>
          <cell r="CF73">
            <v>87.3</v>
          </cell>
          <cell r="CN73">
            <v>88.1</v>
          </cell>
          <cell r="CV73">
            <v>92</v>
          </cell>
        </row>
        <row r="75">
          <cell r="BP75">
            <v>13.7</v>
          </cell>
          <cell r="BX75">
            <v>12.9</v>
          </cell>
          <cell r="CF75">
            <v>13.2</v>
          </cell>
          <cell r="CN75">
            <v>13.7</v>
          </cell>
          <cell r="CV75">
            <v>14.2</v>
          </cell>
        </row>
        <row r="77">
          <cell r="AN77" t="str">
            <v>類似団体内平均値</v>
          </cell>
          <cell r="BP77">
            <v>60.8</v>
          </cell>
          <cell r="BX77">
            <v>58.5</v>
          </cell>
          <cell r="CF77">
            <v>54.6</v>
          </cell>
          <cell r="CN77">
            <v>53.2</v>
          </cell>
          <cell r="CV77">
            <v>47.9</v>
          </cell>
        </row>
        <row r="79">
          <cell r="BP79">
            <v>11.1</v>
          </cell>
          <cell r="BX79">
            <v>10.7</v>
          </cell>
          <cell r="CF79">
            <v>10</v>
          </cell>
          <cell r="CN79">
            <v>9.8000000000000007</v>
          </cell>
          <cell r="CV79">
            <v>9.6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22030271</v>
      </c>
      <c r="BO4" s="423"/>
      <c r="BP4" s="423"/>
      <c r="BQ4" s="423"/>
      <c r="BR4" s="423"/>
      <c r="BS4" s="423"/>
      <c r="BT4" s="423"/>
      <c r="BU4" s="424"/>
      <c r="BV4" s="422">
        <v>21817355</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1.6</v>
      </c>
      <c r="CU4" s="604"/>
      <c r="CV4" s="604"/>
      <c r="CW4" s="604"/>
      <c r="CX4" s="604"/>
      <c r="CY4" s="604"/>
      <c r="CZ4" s="604"/>
      <c r="DA4" s="605"/>
      <c r="DB4" s="603">
        <v>3.2</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21197908</v>
      </c>
      <c r="BO5" s="428"/>
      <c r="BP5" s="428"/>
      <c r="BQ5" s="428"/>
      <c r="BR5" s="428"/>
      <c r="BS5" s="428"/>
      <c r="BT5" s="428"/>
      <c r="BU5" s="429"/>
      <c r="BV5" s="427">
        <v>21170158</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97.4</v>
      </c>
      <c r="CU5" s="398"/>
      <c r="CV5" s="398"/>
      <c r="CW5" s="398"/>
      <c r="CX5" s="398"/>
      <c r="CY5" s="398"/>
      <c r="CZ5" s="398"/>
      <c r="DA5" s="399"/>
      <c r="DB5" s="397">
        <v>95.1</v>
      </c>
      <c r="DC5" s="398"/>
      <c r="DD5" s="398"/>
      <c r="DE5" s="398"/>
      <c r="DF5" s="398"/>
      <c r="DG5" s="398"/>
      <c r="DH5" s="398"/>
      <c r="DI5" s="399"/>
      <c r="DJ5" s="185"/>
      <c r="DK5" s="185"/>
      <c r="DL5" s="185"/>
      <c r="DM5" s="185"/>
      <c r="DN5" s="185"/>
      <c r="DO5" s="185"/>
    </row>
    <row r="6" spans="1:119" ht="18.75" customHeight="1">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832363</v>
      </c>
      <c r="BO6" s="428"/>
      <c r="BP6" s="428"/>
      <c r="BQ6" s="428"/>
      <c r="BR6" s="428"/>
      <c r="BS6" s="428"/>
      <c r="BT6" s="428"/>
      <c r="BU6" s="429"/>
      <c r="BV6" s="427">
        <v>647197</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101.6</v>
      </c>
      <c r="CU6" s="578"/>
      <c r="CV6" s="578"/>
      <c r="CW6" s="578"/>
      <c r="CX6" s="578"/>
      <c r="CY6" s="578"/>
      <c r="CZ6" s="578"/>
      <c r="DA6" s="579"/>
      <c r="DB6" s="577">
        <v>99.3</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104</v>
      </c>
      <c r="AV7" s="485"/>
      <c r="AW7" s="485"/>
      <c r="AX7" s="485"/>
      <c r="AY7" s="407" t="s">
        <v>105</v>
      </c>
      <c r="AZ7" s="408"/>
      <c r="BA7" s="408"/>
      <c r="BB7" s="408"/>
      <c r="BC7" s="408"/>
      <c r="BD7" s="408"/>
      <c r="BE7" s="408"/>
      <c r="BF7" s="408"/>
      <c r="BG7" s="408"/>
      <c r="BH7" s="408"/>
      <c r="BI7" s="408"/>
      <c r="BJ7" s="408"/>
      <c r="BK7" s="408"/>
      <c r="BL7" s="408"/>
      <c r="BM7" s="409"/>
      <c r="BN7" s="427">
        <v>628444</v>
      </c>
      <c r="BO7" s="428"/>
      <c r="BP7" s="428"/>
      <c r="BQ7" s="428"/>
      <c r="BR7" s="428"/>
      <c r="BS7" s="428"/>
      <c r="BT7" s="428"/>
      <c r="BU7" s="429"/>
      <c r="BV7" s="427">
        <v>236561</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12650524</v>
      </c>
      <c r="CU7" s="428"/>
      <c r="CV7" s="428"/>
      <c r="CW7" s="428"/>
      <c r="CX7" s="428"/>
      <c r="CY7" s="428"/>
      <c r="CZ7" s="428"/>
      <c r="DA7" s="429"/>
      <c r="DB7" s="427">
        <v>12941063</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203919</v>
      </c>
      <c r="BO8" s="428"/>
      <c r="BP8" s="428"/>
      <c r="BQ8" s="428"/>
      <c r="BR8" s="428"/>
      <c r="BS8" s="428"/>
      <c r="BT8" s="428"/>
      <c r="BU8" s="429"/>
      <c r="BV8" s="427">
        <v>410636</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0.31</v>
      </c>
      <c r="CU8" s="541"/>
      <c r="CV8" s="541"/>
      <c r="CW8" s="541"/>
      <c r="CX8" s="541"/>
      <c r="CY8" s="541"/>
      <c r="CZ8" s="541"/>
      <c r="DA8" s="542"/>
      <c r="DB8" s="540">
        <v>0.32</v>
      </c>
      <c r="DC8" s="541"/>
      <c r="DD8" s="541"/>
      <c r="DE8" s="541"/>
      <c r="DF8" s="541"/>
      <c r="DG8" s="541"/>
      <c r="DH8" s="541"/>
      <c r="DI8" s="542"/>
      <c r="DJ8" s="185"/>
      <c r="DK8" s="185"/>
      <c r="DL8" s="185"/>
      <c r="DM8" s="185"/>
      <c r="DN8" s="185"/>
      <c r="DO8" s="185"/>
    </row>
    <row r="9" spans="1:119" ht="18.75" customHeight="1" thickBot="1">
      <c r="A9" s="186"/>
      <c r="B9" s="566" t="s">
        <v>111</v>
      </c>
      <c r="C9" s="567"/>
      <c r="D9" s="567"/>
      <c r="E9" s="567"/>
      <c r="F9" s="567"/>
      <c r="G9" s="567"/>
      <c r="H9" s="567"/>
      <c r="I9" s="567"/>
      <c r="J9" s="567"/>
      <c r="K9" s="490"/>
      <c r="L9" s="568" t="s">
        <v>112</v>
      </c>
      <c r="M9" s="569"/>
      <c r="N9" s="569"/>
      <c r="O9" s="569"/>
      <c r="P9" s="569"/>
      <c r="Q9" s="570"/>
      <c r="R9" s="571">
        <v>29488</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93</v>
      </c>
      <c r="AV9" s="485"/>
      <c r="AW9" s="485"/>
      <c r="AX9" s="485"/>
      <c r="AY9" s="407" t="s">
        <v>115</v>
      </c>
      <c r="AZ9" s="408"/>
      <c r="BA9" s="408"/>
      <c r="BB9" s="408"/>
      <c r="BC9" s="408"/>
      <c r="BD9" s="408"/>
      <c r="BE9" s="408"/>
      <c r="BF9" s="408"/>
      <c r="BG9" s="408"/>
      <c r="BH9" s="408"/>
      <c r="BI9" s="408"/>
      <c r="BJ9" s="408"/>
      <c r="BK9" s="408"/>
      <c r="BL9" s="408"/>
      <c r="BM9" s="409"/>
      <c r="BN9" s="427">
        <v>-206717</v>
      </c>
      <c r="BO9" s="428"/>
      <c r="BP9" s="428"/>
      <c r="BQ9" s="428"/>
      <c r="BR9" s="428"/>
      <c r="BS9" s="428"/>
      <c r="BT9" s="428"/>
      <c r="BU9" s="429"/>
      <c r="BV9" s="427">
        <v>41940</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22.8</v>
      </c>
      <c r="CU9" s="398"/>
      <c r="CV9" s="398"/>
      <c r="CW9" s="398"/>
      <c r="CX9" s="398"/>
      <c r="CY9" s="398"/>
      <c r="CZ9" s="398"/>
      <c r="DA9" s="399"/>
      <c r="DB9" s="397">
        <v>25.2</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117</v>
      </c>
      <c r="M10" s="401"/>
      <c r="N10" s="401"/>
      <c r="O10" s="401"/>
      <c r="P10" s="401"/>
      <c r="Q10" s="402"/>
      <c r="R10" s="403">
        <v>31487</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1774</v>
      </c>
      <c r="BO10" s="428"/>
      <c r="BP10" s="428"/>
      <c r="BQ10" s="428"/>
      <c r="BR10" s="428"/>
      <c r="BS10" s="428"/>
      <c r="BT10" s="428"/>
      <c r="BU10" s="429"/>
      <c r="BV10" s="427">
        <v>3829</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119</v>
      </c>
      <c r="AV11" s="485"/>
      <c r="AW11" s="485"/>
      <c r="AX11" s="485"/>
      <c r="AY11" s="407" t="s">
        <v>125</v>
      </c>
      <c r="AZ11" s="408"/>
      <c r="BA11" s="408"/>
      <c r="BB11" s="408"/>
      <c r="BC11" s="408"/>
      <c r="BD11" s="408"/>
      <c r="BE11" s="408"/>
      <c r="BF11" s="408"/>
      <c r="BG11" s="408"/>
      <c r="BH11" s="408"/>
      <c r="BI11" s="408"/>
      <c r="BJ11" s="408"/>
      <c r="BK11" s="408"/>
      <c r="BL11" s="408"/>
      <c r="BM11" s="409"/>
      <c r="BN11" s="427">
        <v>111812</v>
      </c>
      <c r="BO11" s="428"/>
      <c r="BP11" s="428"/>
      <c r="BQ11" s="428"/>
      <c r="BR11" s="428"/>
      <c r="BS11" s="428"/>
      <c r="BT11" s="428"/>
      <c r="BU11" s="429"/>
      <c r="BV11" s="427">
        <v>353138</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127</v>
      </c>
      <c r="DC11" s="541"/>
      <c r="DD11" s="541"/>
      <c r="DE11" s="541"/>
      <c r="DF11" s="541"/>
      <c r="DG11" s="541"/>
      <c r="DH11" s="541"/>
      <c r="DI11" s="542"/>
      <c r="DJ11" s="185"/>
      <c r="DK11" s="185"/>
      <c r="DL11" s="185"/>
      <c r="DM11" s="185"/>
      <c r="DN11" s="185"/>
      <c r="DO11" s="185"/>
    </row>
    <row r="12" spans="1:119" ht="18.75" customHeight="1">
      <c r="A12" s="186"/>
      <c r="B12" s="543" t="s">
        <v>128</v>
      </c>
      <c r="C12" s="544"/>
      <c r="D12" s="544"/>
      <c r="E12" s="544"/>
      <c r="F12" s="544"/>
      <c r="G12" s="544"/>
      <c r="H12" s="544"/>
      <c r="I12" s="544"/>
      <c r="J12" s="544"/>
      <c r="K12" s="545"/>
      <c r="L12" s="552" t="s">
        <v>129</v>
      </c>
      <c r="M12" s="553"/>
      <c r="N12" s="553"/>
      <c r="O12" s="553"/>
      <c r="P12" s="553"/>
      <c r="Q12" s="554"/>
      <c r="R12" s="555">
        <v>28808</v>
      </c>
      <c r="S12" s="556"/>
      <c r="T12" s="556"/>
      <c r="U12" s="556"/>
      <c r="V12" s="557"/>
      <c r="W12" s="558" t="s">
        <v>1</v>
      </c>
      <c r="X12" s="485"/>
      <c r="Y12" s="485"/>
      <c r="Z12" s="485"/>
      <c r="AA12" s="485"/>
      <c r="AB12" s="559"/>
      <c r="AC12" s="484" t="s">
        <v>130</v>
      </c>
      <c r="AD12" s="485"/>
      <c r="AE12" s="485"/>
      <c r="AF12" s="485"/>
      <c r="AG12" s="559"/>
      <c r="AH12" s="484" t="s">
        <v>131</v>
      </c>
      <c r="AI12" s="485"/>
      <c r="AJ12" s="485"/>
      <c r="AK12" s="485"/>
      <c r="AL12" s="560"/>
      <c r="AM12" s="496" t="s">
        <v>132</v>
      </c>
      <c r="AN12" s="401"/>
      <c r="AO12" s="401"/>
      <c r="AP12" s="401"/>
      <c r="AQ12" s="401"/>
      <c r="AR12" s="401"/>
      <c r="AS12" s="401"/>
      <c r="AT12" s="402"/>
      <c r="AU12" s="484" t="s">
        <v>133</v>
      </c>
      <c r="AV12" s="485"/>
      <c r="AW12" s="485"/>
      <c r="AX12" s="485"/>
      <c r="AY12" s="407" t="s">
        <v>134</v>
      </c>
      <c r="AZ12" s="408"/>
      <c r="BA12" s="408"/>
      <c r="BB12" s="408"/>
      <c r="BC12" s="408"/>
      <c r="BD12" s="408"/>
      <c r="BE12" s="408"/>
      <c r="BF12" s="408"/>
      <c r="BG12" s="408"/>
      <c r="BH12" s="408"/>
      <c r="BI12" s="408"/>
      <c r="BJ12" s="408"/>
      <c r="BK12" s="408"/>
      <c r="BL12" s="408"/>
      <c r="BM12" s="409"/>
      <c r="BN12" s="427">
        <v>1101797</v>
      </c>
      <c r="BO12" s="428"/>
      <c r="BP12" s="428"/>
      <c r="BQ12" s="428"/>
      <c r="BR12" s="428"/>
      <c r="BS12" s="428"/>
      <c r="BT12" s="428"/>
      <c r="BU12" s="429"/>
      <c r="BV12" s="427">
        <v>580704</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136</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138</v>
      </c>
      <c r="N13" s="528"/>
      <c r="O13" s="528"/>
      <c r="P13" s="528"/>
      <c r="Q13" s="529"/>
      <c r="R13" s="530">
        <v>28141</v>
      </c>
      <c r="S13" s="531"/>
      <c r="T13" s="531"/>
      <c r="U13" s="531"/>
      <c r="V13" s="532"/>
      <c r="W13" s="518" t="s">
        <v>139</v>
      </c>
      <c r="X13" s="440"/>
      <c r="Y13" s="440"/>
      <c r="Z13" s="440"/>
      <c r="AA13" s="440"/>
      <c r="AB13" s="441"/>
      <c r="AC13" s="403">
        <v>2025</v>
      </c>
      <c r="AD13" s="404"/>
      <c r="AE13" s="404"/>
      <c r="AF13" s="404"/>
      <c r="AG13" s="405"/>
      <c r="AH13" s="403">
        <v>2514</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-1194928</v>
      </c>
      <c r="BO13" s="428"/>
      <c r="BP13" s="428"/>
      <c r="BQ13" s="428"/>
      <c r="BR13" s="428"/>
      <c r="BS13" s="428"/>
      <c r="BT13" s="428"/>
      <c r="BU13" s="429"/>
      <c r="BV13" s="427">
        <v>-181797</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14.2</v>
      </c>
      <c r="CU13" s="398"/>
      <c r="CV13" s="398"/>
      <c r="CW13" s="398"/>
      <c r="CX13" s="398"/>
      <c r="CY13" s="398"/>
      <c r="CZ13" s="398"/>
      <c r="DA13" s="399"/>
      <c r="DB13" s="397">
        <v>13.7</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144</v>
      </c>
      <c r="M14" s="561"/>
      <c r="N14" s="561"/>
      <c r="O14" s="561"/>
      <c r="P14" s="561"/>
      <c r="Q14" s="562"/>
      <c r="R14" s="530">
        <v>29278</v>
      </c>
      <c r="S14" s="531"/>
      <c r="T14" s="531"/>
      <c r="U14" s="531"/>
      <c r="V14" s="532"/>
      <c r="W14" s="533"/>
      <c r="X14" s="443"/>
      <c r="Y14" s="443"/>
      <c r="Z14" s="443"/>
      <c r="AA14" s="443"/>
      <c r="AB14" s="444"/>
      <c r="AC14" s="523">
        <v>13.9</v>
      </c>
      <c r="AD14" s="524"/>
      <c r="AE14" s="524"/>
      <c r="AF14" s="524"/>
      <c r="AG14" s="525"/>
      <c r="AH14" s="523">
        <v>16.100000000000001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v>92</v>
      </c>
      <c r="CU14" s="535"/>
      <c r="CV14" s="535"/>
      <c r="CW14" s="535"/>
      <c r="CX14" s="535"/>
      <c r="CY14" s="535"/>
      <c r="CZ14" s="535"/>
      <c r="DA14" s="536"/>
      <c r="DB14" s="534">
        <v>88.1</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146</v>
      </c>
      <c r="N15" s="528"/>
      <c r="O15" s="528"/>
      <c r="P15" s="528"/>
      <c r="Q15" s="529"/>
      <c r="R15" s="530">
        <v>28661</v>
      </c>
      <c r="S15" s="531"/>
      <c r="T15" s="531"/>
      <c r="U15" s="531"/>
      <c r="V15" s="532"/>
      <c r="W15" s="518" t="s">
        <v>147</v>
      </c>
      <c r="X15" s="440"/>
      <c r="Y15" s="440"/>
      <c r="Z15" s="440"/>
      <c r="AA15" s="440"/>
      <c r="AB15" s="441"/>
      <c r="AC15" s="403">
        <v>4196</v>
      </c>
      <c r="AD15" s="404"/>
      <c r="AE15" s="404"/>
      <c r="AF15" s="404"/>
      <c r="AG15" s="405"/>
      <c r="AH15" s="403">
        <v>4295</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3453427</v>
      </c>
      <c r="BO15" s="423"/>
      <c r="BP15" s="423"/>
      <c r="BQ15" s="423"/>
      <c r="BR15" s="423"/>
      <c r="BS15" s="423"/>
      <c r="BT15" s="423"/>
      <c r="BU15" s="424"/>
      <c r="BV15" s="422">
        <v>3402618</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28.8</v>
      </c>
      <c r="AD16" s="524"/>
      <c r="AE16" s="524"/>
      <c r="AF16" s="524"/>
      <c r="AG16" s="525"/>
      <c r="AH16" s="523">
        <v>27.4</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11004061</v>
      </c>
      <c r="BO16" s="428"/>
      <c r="BP16" s="428"/>
      <c r="BQ16" s="428"/>
      <c r="BR16" s="428"/>
      <c r="BS16" s="428"/>
      <c r="BT16" s="428"/>
      <c r="BU16" s="429"/>
      <c r="BV16" s="427">
        <v>10937729</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8348</v>
      </c>
      <c r="AD17" s="404"/>
      <c r="AE17" s="404"/>
      <c r="AF17" s="404"/>
      <c r="AG17" s="405"/>
      <c r="AH17" s="403">
        <v>8852</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4372645</v>
      </c>
      <c r="BO17" s="428"/>
      <c r="BP17" s="428"/>
      <c r="BQ17" s="428"/>
      <c r="BR17" s="428"/>
      <c r="BS17" s="428"/>
      <c r="BT17" s="428"/>
      <c r="BU17" s="429"/>
      <c r="BV17" s="427">
        <v>4303036</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157</v>
      </c>
      <c r="C18" s="490"/>
      <c r="D18" s="490"/>
      <c r="E18" s="491"/>
      <c r="F18" s="491"/>
      <c r="G18" s="491"/>
      <c r="H18" s="491"/>
      <c r="I18" s="491"/>
      <c r="J18" s="491"/>
      <c r="K18" s="491"/>
      <c r="L18" s="492">
        <v>537.75</v>
      </c>
      <c r="M18" s="492"/>
      <c r="N18" s="492"/>
      <c r="O18" s="492"/>
      <c r="P18" s="492"/>
      <c r="Q18" s="492"/>
      <c r="R18" s="493"/>
      <c r="S18" s="493"/>
      <c r="T18" s="493"/>
      <c r="U18" s="493"/>
      <c r="V18" s="494"/>
      <c r="W18" s="508"/>
      <c r="X18" s="509"/>
      <c r="Y18" s="509"/>
      <c r="Z18" s="509"/>
      <c r="AA18" s="509"/>
      <c r="AB18" s="519"/>
      <c r="AC18" s="391">
        <v>57.3</v>
      </c>
      <c r="AD18" s="392"/>
      <c r="AE18" s="392"/>
      <c r="AF18" s="392"/>
      <c r="AG18" s="495"/>
      <c r="AH18" s="391">
        <v>56.5</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12322676</v>
      </c>
      <c r="BO18" s="428"/>
      <c r="BP18" s="428"/>
      <c r="BQ18" s="428"/>
      <c r="BR18" s="428"/>
      <c r="BS18" s="428"/>
      <c r="BT18" s="428"/>
      <c r="BU18" s="429"/>
      <c r="BV18" s="427">
        <v>12439871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159</v>
      </c>
      <c r="C19" s="490"/>
      <c r="D19" s="490"/>
      <c r="E19" s="491"/>
      <c r="F19" s="491"/>
      <c r="G19" s="491"/>
      <c r="H19" s="491"/>
      <c r="I19" s="491"/>
      <c r="J19" s="491"/>
      <c r="K19" s="491"/>
      <c r="L19" s="497">
        <v>55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15331879</v>
      </c>
      <c r="BO19" s="428"/>
      <c r="BP19" s="428"/>
      <c r="BQ19" s="428"/>
      <c r="BR19" s="428"/>
      <c r="BS19" s="428"/>
      <c r="BT19" s="428"/>
      <c r="BU19" s="429"/>
      <c r="BV19" s="427">
        <v>15119964</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161</v>
      </c>
      <c r="C20" s="490"/>
      <c r="D20" s="490"/>
      <c r="E20" s="491"/>
      <c r="F20" s="491"/>
      <c r="G20" s="491"/>
      <c r="H20" s="491"/>
      <c r="I20" s="491"/>
      <c r="J20" s="491"/>
      <c r="K20" s="491"/>
      <c r="L20" s="497">
        <v>11657</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26170692</v>
      </c>
      <c r="BO23" s="428"/>
      <c r="BP23" s="428"/>
      <c r="BQ23" s="428"/>
      <c r="BR23" s="428"/>
      <c r="BS23" s="428"/>
      <c r="BT23" s="428"/>
      <c r="BU23" s="429"/>
      <c r="BV23" s="427">
        <v>27203804</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170</v>
      </c>
      <c r="F24" s="401"/>
      <c r="G24" s="401"/>
      <c r="H24" s="401"/>
      <c r="I24" s="401"/>
      <c r="J24" s="401"/>
      <c r="K24" s="402"/>
      <c r="L24" s="403">
        <v>1</v>
      </c>
      <c r="M24" s="404"/>
      <c r="N24" s="404"/>
      <c r="O24" s="404"/>
      <c r="P24" s="405"/>
      <c r="Q24" s="403">
        <v>8600</v>
      </c>
      <c r="R24" s="404"/>
      <c r="S24" s="404"/>
      <c r="T24" s="404"/>
      <c r="U24" s="404"/>
      <c r="V24" s="405"/>
      <c r="W24" s="469"/>
      <c r="X24" s="460"/>
      <c r="Y24" s="461"/>
      <c r="Z24" s="400" t="s">
        <v>171</v>
      </c>
      <c r="AA24" s="401"/>
      <c r="AB24" s="401"/>
      <c r="AC24" s="401"/>
      <c r="AD24" s="401"/>
      <c r="AE24" s="401"/>
      <c r="AF24" s="401"/>
      <c r="AG24" s="402"/>
      <c r="AH24" s="403">
        <v>332</v>
      </c>
      <c r="AI24" s="404"/>
      <c r="AJ24" s="404"/>
      <c r="AK24" s="404"/>
      <c r="AL24" s="405"/>
      <c r="AM24" s="403">
        <v>1125148</v>
      </c>
      <c r="AN24" s="404"/>
      <c r="AO24" s="404"/>
      <c r="AP24" s="404"/>
      <c r="AQ24" s="404"/>
      <c r="AR24" s="405"/>
      <c r="AS24" s="403">
        <v>3389</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11531446</v>
      </c>
      <c r="BO24" s="428"/>
      <c r="BP24" s="428"/>
      <c r="BQ24" s="428"/>
      <c r="BR24" s="428"/>
      <c r="BS24" s="428"/>
      <c r="BT24" s="428"/>
      <c r="BU24" s="429"/>
      <c r="BV24" s="427">
        <v>11524039</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173</v>
      </c>
      <c r="F25" s="401"/>
      <c r="G25" s="401"/>
      <c r="H25" s="401"/>
      <c r="I25" s="401"/>
      <c r="J25" s="401"/>
      <c r="K25" s="402"/>
      <c r="L25" s="403">
        <v>1</v>
      </c>
      <c r="M25" s="404"/>
      <c r="N25" s="404"/>
      <c r="O25" s="404"/>
      <c r="P25" s="405"/>
      <c r="Q25" s="403">
        <v>7000</v>
      </c>
      <c r="R25" s="404"/>
      <c r="S25" s="404"/>
      <c r="T25" s="404"/>
      <c r="U25" s="404"/>
      <c r="V25" s="405"/>
      <c r="W25" s="469"/>
      <c r="X25" s="460"/>
      <c r="Y25" s="461"/>
      <c r="Z25" s="400" t="s">
        <v>174</v>
      </c>
      <c r="AA25" s="401"/>
      <c r="AB25" s="401"/>
      <c r="AC25" s="401"/>
      <c r="AD25" s="401"/>
      <c r="AE25" s="401"/>
      <c r="AF25" s="401"/>
      <c r="AG25" s="402"/>
      <c r="AH25" s="403">
        <v>54</v>
      </c>
      <c r="AI25" s="404"/>
      <c r="AJ25" s="404"/>
      <c r="AK25" s="404"/>
      <c r="AL25" s="405"/>
      <c r="AM25" s="403">
        <v>154872</v>
      </c>
      <c r="AN25" s="404"/>
      <c r="AO25" s="404"/>
      <c r="AP25" s="404"/>
      <c r="AQ25" s="404"/>
      <c r="AR25" s="405"/>
      <c r="AS25" s="403">
        <v>2868</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1207008</v>
      </c>
      <c r="BO25" s="423"/>
      <c r="BP25" s="423"/>
      <c r="BQ25" s="423"/>
      <c r="BR25" s="423"/>
      <c r="BS25" s="423"/>
      <c r="BT25" s="423"/>
      <c r="BU25" s="424"/>
      <c r="BV25" s="422">
        <v>1232396</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176</v>
      </c>
      <c r="F26" s="401"/>
      <c r="G26" s="401"/>
      <c r="H26" s="401"/>
      <c r="I26" s="401"/>
      <c r="J26" s="401"/>
      <c r="K26" s="402"/>
      <c r="L26" s="403">
        <v>1</v>
      </c>
      <c r="M26" s="404"/>
      <c r="N26" s="404"/>
      <c r="O26" s="404"/>
      <c r="P26" s="405"/>
      <c r="Q26" s="403">
        <v>6400</v>
      </c>
      <c r="R26" s="404"/>
      <c r="S26" s="404"/>
      <c r="T26" s="404"/>
      <c r="U26" s="404"/>
      <c r="V26" s="405"/>
      <c r="W26" s="469"/>
      <c r="X26" s="460"/>
      <c r="Y26" s="461"/>
      <c r="Z26" s="400" t="s">
        <v>177</v>
      </c>
      <c r="AA26" s="482"/>
      <c r="AB26" s="482"/>
      <c r="AC26" s="482"/>
      <c r="AD26" s="482"/>
      <c r="AE26" s="482"/>
      <c r="AF26" s="482"/>
      <c r="AG26" s="483"/>
      <c r="AH26" s="403" t="s">
        <v>178</v>
      </c>
      <c r="AI26" s="404"/>
      <c r="AJ26" s="404"/>
      <c r="AK26" s="404"/>
      <c r="AL26" s="405"/>
      <c r="AM26" s="403" t="s">
        <v>179</v>
      </c>
      <c r="AN26" s="404"/>
      <c r="AO26" s="404"/>
      <c r="AP26" s="404"/>
      <c r="AQ26" s="404"/>
      <c r="AR26" s="405"/>
      <c r="AS26" s="403" t="s">
        <v>127</v>
      </c>
      <c r="AT26" s="404"/>
      <c r="AU26" s="404"/>
      <c r="AV26" s="404"/>
      <c r="AW26" s="404"/>
      <c r="AX26" s="406"/>
      <c r="AY26" s="436" t="s">
        <v>180</v>
      </c>
      <c r="AZ26" s="437"/>
      <c r="BA26" s="437"/>
      <c r="BB26" s="437"/>
      <c r="BC26" s="437"/>
      <c r="BD26" s="437"/>
      <c r="BE26" s="437"/>
      <c r="BF26" s="437"/>
      <c r="BG26" s="437"/>
      <c r="BH26" s="437"/>
      <c r="BI26" s="437"/>
      <c r="BJ26" s="437"/>
      <c r="BK26" s="437"/>
      <c r="BL26" s="437"/>
      <c r="BM26" s="438"/>
      <c r="BN26" s="427" t="s">
        <v>179</v>
      </c>
      <c r="BO26" s="428"/>
      <c r="BP26" s="428"/>
      <c r="BQ26" s="428"/>
      <c r="BR26" s="428"/>
      <c r="BS26" s="428"/>
      <c r="BT26" s="428"/>
      <c r="BU26" s="429"/>
      <c r="BV26" s="427" t="s">
        <v>127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181</v>
      </c>
      <c r="F27" s="401"/>
      <c r="G27" s="401"/>
      <c r="H27" s="401"/>
      <c r="I27" s="401"/>
      <c r="J27" s="401"/>
      <c r="K27" s="402"/>
      <c r="L27" s="403">
        <v>1</v>
      </c>
      <c r="M27" s="404"/>
      <c r="N27" s="404"/>
      <c r="O27" s="404"/>
      <c r="P27" s="405"/>
      <c r="Q27" s="403">
        <v>3977</v>
      </c>
      <c r="R27" s="404"/>
      <c r="S27" s="404"/>
      <c r="T27" s="404"/>
      <c r="U27" s="404"/>
      <c r="V27" s="405"/>
      <c r="W27" s="469"/>
      <c r="X27" s="460"/>
      <c r="Y27" s="461"/>
      <c r="Z27" s="400" t="s">
        <v>182</v>
      </c>
      <c r="AA27" s="401"/>
      <c r="AB27" s="401"/>
      <c r="AC27" s="401"/>
      <c r="AD27" s="401"/>
      <c r="AE27" s="401"/>
      <c r="AF27" s="401"/>
      <c r="AG27" s="402"/>
      <c r="AH27" s="403">
        <v>7</v>
      </c>
      <c r="AI27" s="404"/>
      <c r="AJ27" s="404"/>
      <c r="AK27" s="404"/>
      <c r="AL27" s="405"/>
      <c r="AM27" s="403">
        <v>26520</v>
      </c>
      <c r="AN27" s="404"/>
      <c r="AO27" s="404"/>
      <c r="AP27" s="404"/>
      <c r="AQ27" s="404"/>
      <c r="AR27" s="405"/>
      <c r="AS27" s="403">
        <v>3789</v>
      </c>
      <c r="AT27" s="404"/>
      <c r="AU27" s="404"/>
      <c r="AV27" s="404"/>
      <c r="AW27" s="404"/>
      <c r="AX27" s="406"/>
      <c r="AY27" s="433" t="s">
        <v>183</v>
      </c>
      <c r="AZ27" s="434"/>
      <c r="BA27" s="434"/>
      <c r="BB27" s="434"/>
      <c r="BC27" s="434"/>
      <c r="BD27" s="434"/>
      <c r="BE27" s="434"/>
      <c r="BF27" s="434"/>
      <c r="BG27" s="434"/>
      <c r="BH27" s="434"/>
      <c r="BI27" s="434"/>
      <c r="BJ27" s="434"/>
      <c r="BK27" s="434"/>
      <c r="BL27" s="434"/>
      <c r="BM27" s="435"/>
      <c r="BN27" s="430" t="s">
        <v>136</v>
      </c>
      <c r="BO27" s="431"/>
      <c r="BP27" s="431"/>
      <c r="BQ27" s="431"/>
      <c r="BR27" s="431"/>
      <c r="BS27" s="431"/>
      <c r="BT27" s="431"/>
      <c r="BU27" s="432"/>
      <c r="BV27" s="430" t="s">
        <v>127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184</v>
      </c>
      <c r="F28" s="401"/>
      <c r="G28" s="401"/>
      <c r="H28" s="401"/>
      <c r="I28" s="401"/>
      <c r="J28" s="401"/>
      <c r="K28" s="402"/>
      <c r="L28" s="403">
        <v>1</v>
      </c>
      <c r="M28" s="404"/>
      <c r="N28" s="404"/>
      <c r="O28" s="404"/>
      <c r="P28" s="405"/>
      <c r="Q28" s="403">
        <v>3444</v>
      </c>
      <c r="R28" s="404"/>
      <c r="S28" s="404"/>
      <c r="T28" s="404"/>
      <c r="U28" s="404"/>
      <c r="V28" s="405"/>
      <c r="W28" s="469"/>
      <c r="X28" s="460"/>
      <c r="Y28" s="461"/>
      <c r="Z28" s="400" t="s">
        <v>185</v>
      </c>
      <c r="AA28" s="401"/>
      <c r="AB28" s="401"/>
      <c r="AC28" s="401"/>
      <c r="AD28" s="401"/>
      <c r="AE28" s="401"/>
      <c r="AF28" s="401"/>
      <c r="AG28" s="402"/>
      <c r="AH28" s="403" t="s">
        <v>127</v>
      </c>
      <c r="AI28" s="404"/>
      <c r="AJ28" s="404"/>
      <c r="AK28" s="404"/>
      <c r="AL28" s="405"/>
      <c r="AM28" s="403" t="s">
        <v>127</v>
      </c>
      <c r="AN28" s="404"/>
      <c r="AO28" s="404"/>
      <c r="AP28" s="404"/>
      <c r="AQ28" s="404"/>
      <c r="AR28" s="405"/>
      <c r="AS28" s="403" t="s">
        <v>186</v>
      </c>
      <c r="AT28" s="404"/>
      <c r="AU28" s="404"/>
      <c r="AV28" s="404"/>
      <c r="AW28" s="404"/>
      <c r="AX28" s="406"/>
      <c r="AY28" s="410" t="s">
        <v>187</v>
      </c>
      <c r="AZ28" s="411"/>
      <c r="BA28" s="411"/>
      <c r="BB28" s="412"/>
      <c r="BC28" s="419" t="s">
        <v>48</v>
      </c>
      <c r="BD28" s="420"/>
      <c r="BE28" s="420"/>
      <c r="BF28" s="420"/>
      <c r="BG28" s="420"/>
      <c r="BH28" s="420"/>
      <c r="BI28" s="420"/>
      <c r="BJ28" s="420"/>
      <c r="BK28" s="420"/>
      <c r="BL28" s="420"/>
      <c r="BM28" s="421"/>
      <c r="BN28" s="422">
        <v>1219836</v>
      </c>
      <c r="BO28" s="423"/>
      <c r="BP28" s="423"/>
      <c r="BQ28" s="423"/>
      <c r="BR28" s="423"/>
      <c r="BS28" s="423"/>
      <c r="BT28" s="423"/>
      <c r="BU28" s="424"/>
      <c r="BV28" s="422">
        <v>2319859</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188</v>
      </c>
      <c r="F29" s="401"/>
      <c r="G29" s="401"/>
      <c r="H29" s="401"/>
      <c r="I29" s="401"/>
      <c r="J29" s="401"/>
      <c r="K29" s="402"/>
      <c r="L29" s="403">
        <v>16</v>
      </c>
      <c r="M29" s="404"/>
      <c r="N29" s="404"/>
      <c r="O29" s="404"/>
      <c r="P29" s="405"/>
      <c r="Q29" s="403">
        <v>3153</v>
      </c>
      <c r="R29" s="404"/>
      <c r="S29" s="404"/>
      <c r="T29" s="404"/>
      <c r="U29" s="404"/>
      <c r="V29" s="405"/>
      <c r="W29" s="470"/>
      <c r="X29" s="471"/>
      <c r="Y29" s="472"/>
      <c r="Z29" s="400" t="s">
        <v>189</v>
      </c>
      <c r="AA29" s="401"/>
      <c r="AB29" s="401"/>
      <c r="AC29" s="401"/>
      <c r="AD29" s="401"/>
      <c r="AE29" s="401"/>
      <c r="AF29" s="401"/>
      <c r="AG29" s="402"/>
      <c r="AH29" s="403">
        <v>339</v>
      </c>
      <c r="AI29" s="404"/>
      <c r="AJ29" s="404"/>
      <c r="AK29" s="404"/>
      <c r="AL29" s="405"/>
      <c r="AM29" s="403">
        <v>1151668</v>
      </c>
      <c r="AN29" s="404"/>
      <c r="AO29" s="404"/>
      <c r="AP29" s="404"/>
      <c r="AQ29" s="404"/>
      <c r="AR29" s="405"/>
      <c r="AS29" s="403">
        <v>3397</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v>640402</v>
      </c>
      <c r="BO29" s="428"/>
      <c r="BP29" s="428"/>
      <c r="BQ29" s="428"/>
      <c r="BR29" s="428"/>
      <c r="BS29" s="428"/>
      <c r="BT29" s="428"/>
      <c r="BU29" s="429"/>
      <c r="BV29" s="427">
        <v>601422</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191</v>
      </c>
      <c r="X30" s="480"/>
      <c r="Y30" s="480"/>
      <c r="Z30" s="480"/>
      <c r="AA30" s="480"/>
      <c r="AB30" s="480"/>
      <c r="AC30" s="480"/>
      <c r="AD30" s="480"/>
      <c r="AE30" s="480"/>
      <c r="AF30" s="480"/>
      <c r="AG30" s="481"/>
      <c r="AH30" s="391">
        <v>100.4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5614312</v>
      </c>
      <c r="BO30" s="431"/>
      <c r="BP30" s="431"/>
      <c r="BQ30" s="431"/>
      <c r="BR30" s="431"/>
      <c r="BS30" s="431"/>
      <c r="BT30" s="431"/>
      <c r="BU30" s="432"/>
      <c r="BV30" s="430">
        <v>5739351</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198</v>
      </c>
      <c r="D33" s="390"/>
      <c r="E33" s="389" t="s">
        <v>199</v>
      </c>
      <c r="F33" s="389"/>
      <c r="G33" s="389"/>
      <c r="H33" s="389"/>
      <c r="I33" s="389"/>
      <c r="J33" s="389"/>
      <c r="K33" s="389"/>
      <c r="L33" s="389"/>
      <c r="M33" s="389"/>
      <c r="N33" s="389"/>
      <c r="O33" s="389"/>
      <c r="P33" s="389"/>
      <c r="Q33" s="389"/>
      <c r="R33" s="389"/>
      <c r="S33" s="389"/>
      <c r="T33" s="215"/>
      <c r="U33" s="390" t="s">
        <v>198</v>
      </c>
      <c r="V33" s="390"/>
      <c r="W33" s="389" t="s">
        <v>200</v>
      </c>
      <c r="X33" s="389"/>
      <c r="Y33" s="389"/>
      <c r="Z33" s="389"/>
      <c r="AA33" s="389"/>
      <c r="AB33" s="389"/>
      <c r="AC33" s="389"/>
      <c r="AD33" s="389"/>
      <c r="AE33" s="389"/>
      <c r="AF33" s="389"/>
      <c r="AG33" s="389"/>
      <c r="AH33" s="389"/>
      <c r="AI33" s="389"/>
      <c r="AJ33" s="389"/>
      <c r="AK33" s="389"/>
      <c r="AL33" s="215"/>
      <c r="AM33" s="390" t="s">
        <v>201</v>
      </c>
      <c r="AN33" s="390"/>
      <c r="AO33" s="389" t="s">
        <v>202</v>
      </c>
      <c r="AP33" s="389"/>
      <c r="AQ33" s="389"/>
      <c r="AR33" s="389"/>
      <c r="AS33" s="389"/>
      <c r="AT33" s="389"/>
      <c r="AU33" s="389"/>
      <c r="AV33" s="389"/>
      <c r="AW33" s="389"/>
      <c r="AX33" s="389"/>
      <c r="AY33" s="389"/>
      <c r="AZ33" s="389"/>
      <c r="BA33" s="389"/>
      <c r="BB33" s="389"/>
      <c r="BC33" s="389"/>
      <c r="BD33" s="216"/>
      <c r="BE33" s="389" t="s">
        <v>203</v>
      </c>
      <c r="BF33" s="389"/>
      <c r="BG33" s="389" t="s">
        <v>204</v>
      </c>
      <c r="BH33" s="389"/>
      <c r="BI33" s="389"/>
      <c r="BJ33" s="389"/>
      <c r="BK33" s="389"/>
      <c r="BL33" s="389"/>
      <c r="BM33" s="389"/>
      <c r="BN33" s="389"/>
      <c r="BO33" s="389"/>
      <c r="BP33" s="389"/>
      <c r="BQ33" s="389"/>
      <c r="BR33" s="389"/>
      <c r="BS33" s="389"/>
      <c r="BT33" s="389"/>
      <c r="BU33" s="389"/>
      <c r="BV33" s="216"/>
      <c r="BW33" s="390" t="s">
        <v>203</v>
      </c>
      <c r="BX33" s="390"/>
      <c r="BY33" s="389" t="s">
        <v>205</v>
      </c>
      <c r="BZ33" s="389"/>
      <c r="CA33" s="389"/>
      <c r="CB33" s="389"/>
      <c r="CC33" s="389"/>
      <c r="CD33" s="389"/>
      <c r="CE33" s="389"/>
      <c r="CF33" s="389"/>
      <c r="CG33" s="389"/>
      <c r="CH33" s="389"/>
      <c r="CI33" s="389"/>
      <c r="CJ33" s="389"/>
      <c r="CK33" s="389"/>
      <c r="CL33" s="389"/>
      <c r="CM33" s="389"/>
      <c r="CN33" s="215"/>
      <c r="CO33" s="390" t="s">
        <v>198</v>
      </c>
      <c r="CP33" s="390"/>
      <c r="CQ33" s="389" t="s">
        <v>206</v>
      </c>
      <c r="CR33" s="389"/>
      <c r="CS33" s="389"/>
      <c r="CT33" s="389"/>
      <c r="CU33" s="389"/>
      <c r="CV33" s="389"/>
      <c r="CW33" s="389"/>
      <c r="CX33" s="389"/>
      <c r="CY33" s="389"/>
      <c r="CZ33" s="389"/>
      <c r="DA33" s="389"/>
      <c r="DB33" s="389"/>
      <c r="DC33" s="389"/>
      <c r="DD33" s="389"/>
      <c r="DE33" s="389"/>
      <c r="DF33" s="215"/>
      <c r="DG33" s="388" t="s">
        <v>207</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IF('各会計、関係団体の財政状況及び健全化判断比率'!B32="","",'各会計、関係団体の財政状況及び健全化判断比率'!B32)</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11</v>
      </c>
      <c r="BX34" s="386"/>
      <c r="BY34" s="385" t="str">
        <f>IF('各会計、関係団体の財政状況及び健全化判断比率'!B68="","",'各会計、関係団体の財政状況及び健全化判断比率'!B68)</f>
        <v>広島県後期高齢医療広域連合（一般会計）</v>
      </c>
      <c r="BZ34" s="385"/>
      <c r="CA34" s="385"/>
      <c r="CB34" s="385"/>
      <c r="CC34" s="385"/>
      <c r="CD34" s="385"/>
      <c r="CE34" s="385"/>
      <c r="CF34" s="385"/>
      <c r="CG34" s="385"/>
      <c r="CH34" s="385"/>
      <c r="CI34" s="385"/>
      <c r="CJ34" s="385"/>
      <c r="CK34" s="385"/>
      <c r="CL34" s="385"/>
      <c r="CM34" s="385"/>
      <c r="CN34" s="213"/>
      <c r="CO34" s="386">
        <f>IF(CQ34="","",MAX(C34:D43,U34:V43,AM34:AN43,BE34:BF43,BW34:BX43)+1)</f>
        <v>15</v>
      </c>
      <c r="CP34" s="386"/>
      <c r="CQ34" s="385" t="str">
        <f>IF('各会計、関係団体の財政状況及び健全化判断比率'!BS7="","",'各会計、関係団体の財政状況及び健全化判断比率'!BS7)</f>
        <v>安芸高田市地域振興事業団</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コミュニティ・プラント整備事業特別会計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8</v>
      </c>
      <c r="BF35" s="386"/>
      <c r="BG35" s="385" t="str">
        <f>IF('各会計、関係団体の財政状況及び健全化判断比率'!B33="","",'各会計、関係団体の財政状況及び健全化判断比率'!B33)</f>
        <v>特定環境保全公共下水道事業特別会計</v>
      </c>
      <c r="BH35" s="385"/>
      <c r="BI35" s="385"/>
      <c r="BJ35" s="385"/>
      <c r="BK35" s="385"/>
      <c r="BL35" s="385"/>
      <c r="BM35" s="385"/>
      <c r="BN35" s="385"/>
      <c r="BO35" s="385"/>
      <c r="BP35" s="385"/>
      <c r="BQ35" s="385"/>
      <c r="BR35" s="385"/>
      <c r="BS35" s="385"/>
      <c r="BT35" s="385"/>
      <c r="BU35" s="385"/>
      <c r="BV35" s="213"/>
      <c r="BW35" s="386">
        <f t="shared" ref="BW35:BW43" si="2">IF(BY35="","",BW34+1)</f>
        <v>12</v>
      </c>
      <c r="BX35" s="386"/>
      <c r="BY35" s="385" t="str">
        <f>IF('各会計、関係団体の財政状況及び健全化判断比率'!B69="","",'各会計、関係団体の財政状況及び健全化判断比率'!B69)</f>
        <v>広島県後期高齢医療広域連合（特別会計）</v>
      </c>
      <c r="BZ35" s="385"/>
      <c r="CA35" s="385"/>
      <c r="CB35" s="385"/>
      <c r="CC35" s="385"/>
      <c r="CD35" s="385"/>
      <c r="CE35" s="385"/>
      <c r="CF35" s="385"/>
      <c r="CG35" s="385"/>
      <c r="CH35" s="385"/>
      <c r="CI35" s="385"/>
      <c r="CJ35" s="385"/>
      <c r="CK35" s="385"/>
      <c r="CL35" s="385"/>
      <c r="CM35" s="385"/>
      <c r="CN35" s="213"/>
      <c r="CO35" s="386">
        <f t="shared" ref="CO35:CO43" si="3">IF(CQ35="","",CO34+1)</f>
        <v>16</v>
      </c>
      <c r="CP35" s="386"/>
      <c r="CQ35" s="385" t="str">
        <f>IF('各会計、関係団体の財政状況及び健全化判断比率'!BS8="","",'各会計、関係団体の財政状況及び健全化判断比率'!BS8)</f>
        <v>神楽門前湯治村</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9</v>
      </c>
      <c r="BF36" s="386"/>
      <c r="BG36" s="385" t="str">
        <f>IF('各会計、関係団体の財政状況及び健全化判断比率'!B34="","",'各会計、関係団体の財政状況及び健全化判断比率'!B34)</f>
        <v>農業集落排水事業特別会計</v>
      </c>
      <c r="BH36" s="385"/>
      <c r="BI36" s="385"/>
      <c r="BJ36" s="385"/>
      <c r="BK36" s="385"/>
      <c r="BL36" s="385"/>
      <c r="BM36" s="385"/>
      <c r="BN36" s="385"/>
      <c r="BO36" s="385"/>
      <c r="BP36" s="385"/>
      <c r="BQ36" s="385"/>
      <c r="BR36" s="385"/>
      <c r="BS36" s="385"/>
      <c r="BT36" s="385"/>
      <c r="BU36" s="385"/>
      <c r="BV36" s="213"/>
      <c r="BW36" s="386">
        <f t="shared" si="2"/>
        <v>13</v>
      </c>
      <c r="BX36" s="386"/>
      <c r="BY36" s="385" t="str">
        <f>IF('各会計、関係団体の財政状況及び健全化判断比率'!B70="","",'各会計、関係団体の財政状況及び健全化判断比率'!B70)</f>
        <v>広島県市町総合事務組合</v>
      </c>
      <c r="BZ36" s="385"/>
      <c r="CA36" s="385"/>
      <c r="CB36" s="385"/>
      <c r="CC36" s="385"/>
      <c r="CD36" s="385"/>
      <c r="CE36" s="385"/>
      <c r="CF36" s="385"/>
      <c r="CG36" s="385"/>
      <c r="CH36" s="385"/>
      <c r="CI36" s="385"/>
      <c r="CJ36" s="385"/>
      <c r="CK36" s="385"/>
      <c r="CL36" s="385"/>
      <c r="CM36" s="385"/>
      <c r="CN36" s="213"/>
      <c r="CO36" s="386">
        <f t="shared" si="3"/>
        <v>17</v>
      </c>
      <c r="CP36" s="386"/>
      <c r="CQ36" s="385" t="str">
        <f>IF('各会計、関係団体の財政状況及び健全化判断比率'!BS9="","",'各会計、関係団体の財政状況及び健全化判断比率'!BS9)</f>
        <v>こうだ二一</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10</v>
      </c>
      <c r="BF37" s="386"/>
      <c r="BG37" s="385" t="str">
        <f>IF('各会計、関係団体の財政状況及び健全化判断比率'!B35="","",'各会計、関係団体の財政状況及び健全化判断比率'!B35)</f>
        <v>浄化槽整備事業特別会計</v>
      </c>
      <c r="BH37" s="385"/>
      <c r="BI37" s="385"/>
      <c r="BJ37" s="385"/>
      <c r="BK37" s="385"/>
      <c r="BL37" s="385"/>
      <c r="BM37" s="385"/>
      <c r="BN37" s="385"/>
      <c r="BO37" s="385"/>
      <c r="BP37" s="385"/>
      <c r="BQ37" s="385"/>
      <c r="BR37" s="385"/>
      <c r="BS37" s="385"/>
      <c r="BT37" s="385"/>
      <c r="BU37" s="385"/>
      <c r="BV37" s="213"/>
      <c r="BW37" s="386">
        <f t="shared" si="2"/>
        <v>14</v>
      </c>
      <c r="BX37" s="386"/>
      <c r="BY37" s="385" t="str">
        <f>IF('各会計、関係団体の財政状況及び健全化判断比率'!B71="","",'各会計、関係団体の財政状況及び健全化判断比率'!B71)</f>
        <v>芸北広域環境施設組合</v>
      </c>
      <c r="BZ37" s="385"/>
      <c r="CA37" s="385"/>
      <c r="CB37" s="385"/>
      <c r="CC37" s="385"/>
      <c r="CD37" s="385"/>
      <c r="CE37" s="385"/>
      <c r="CF37" s="385"/>
      <c r="CG37" s="385"/>
      <c r="CH37" s="385"/>
      <c r="CI37" s="385"/>
      <c r="CJ37" s="385"/>
      <c r="CK37" s="385"/>
      <c r="CL37" s="385"/>
      <c r="CM37" s="385"/>
      <c r="CN37" s="213"/>
      <c r="CO37" s="386">
        <f t="shared" si="3"/>
        <v>18</v>
      </c>
      <c r="CP37" s="386"/>
      <c r="CQ37" s="385" t="str">
        <f>IF('各会計、関係団体の財政状況及び健全化判断比率'!BS10="","",'各会計、関係団体の財政状況及び健全化判断比率'!BS10)</f>
        <v>安芸高田アグリフーズ</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212</v>
      </c>
    </row>
    <row r="50" spans="5:5">
      <c r="E50" s="187" t="s">
        <v>213</v>
      </c>
    </row>
    <row r="51" spans="5:5">
      <c r="E51" s="187" t="s">
        <v>214</v>
      </c>
    </row>
    <row r="52" spans="5:5">
      <c r="E52" s="187" t="s">
        <v>215</v>
      </c>
    </row>
    <row r="53" spans="5:5"/>
    <row r="54" spans="5:5"/>
    <row r="55" spans="5:5"/>
    <row r="56" spans="5:5"/>
    <row r="57" spans="5:5" hidden="1"/>
    <row r="58" spans="5:5" hidden="1"/>
    <row r="59" spans="5:5" hidden="1"/>
  </sheetData>
  <sheetProtection algorithmName="SHA-512" hashValue="0b+jq7cNkCQcgecTAi5tf5RGuZ/Jn3Z3mq9b6W2gm5VtMlUibNXZdPi812YUegsjyIhQvuvic06lTNT7HbB8HA==" saltValue="i9qG2vM8Wh1kFIwFBQEH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06" t="s">
        <v>572</v>
      </c>
      <c r="D34" s="1206"/>
      <c r="E34" s="1207"/>
      <c r="F34" s="32">
        <v>1.83</v>
      </c>
      <c r="G34" s="33">
        <v>1.98</v>
      </c>
      <c r="H34" s="33">
        <v>1.91</v>
      </c>
      <c r="I34" s="33">
        <v>2.35</v>
      </c>
      <c r="J34" s="34">
        <v>3.08</v>
      </c>
      <c r="K34" s="22"/>
      <c r="L34" s="22"/>
      <c r="M34" s="22"/>
      <c r="N34" s="22"/>
      <c r="O34" s="22"/>
      <c r="P34" s="22"/>
    </row>
    <row r="35" spans="1:16" ht="39" customHeight="1">
      <c r="A35" s="22"/>
      <c r="B35" s="35"/>
      <c r="C35" s="1200" t="s">
        <v>573</v>
      </c>
      <c r="D35" s="1201"/>
      <c r="E35" s="1202"/>
      <c r="F35" s="36">
        <v>4.38</v>
      </c>
      <c r="G35" s="37">
        <v>4.01</v>
      </c>
      <c r="H35" s="37">
        <v>2.77</v>
      </c>
      <c r="I35" s="37">
        <v>3.17</v>
      </c>
      <c r="J35" s="38">
        <v>1.61</v>
      </c>
      <c r="K35" s="22"/>
      <c r="L35" s="22"/>
      <c r="M35" s="22"/>
      <c r="N35" s="22"/>
      <c r="O35" s="22"/>
      <c r="P35" s="22"/>
    </row>
    <row r="36" spans="1:16" ht="39" customHeight="1">
      <c r="A36" s="22"/>
      <c r="B36" s="35"/>
      <c r="C36" s="1200" t="s">
        <v>574</v>
      </c>
      <c r="D36" s="1201"/>
      <c r="E36" s="1202"/>
      <c r="F36" s="36">
        <v>0.56000000000000005</v>
      </c>
      <c r="G36" s="37">
        <v>1.05</v>
      </c>
      <c r="H36" s="37">
        <v>0.73</v>
      </c>
      <c r="I36" s="37">
        <v>0.45</v>
      </c>
      <c r="J36" s="38">
        <v>0.81</v>
      </c>
      <c r="K36" s="22"/>
      <c r="L36" s="22"/>
      <c r="M36" s="22"/>
      <c r="N36" s="22"/>
      <c r="O36" s="22"/>
      <c r="P36" s="22"/>
    </row>
    <row r="37" spans="1:16" ht="39" customHeight="1">
      <c r="A37" s="22"/>
      <c r="B37" s="35"/>
      <c r="C37" s="1200" t="s">
        <v>575</v>
      </c>
      <c r="D37" s="1201"/>
      <c r="E37" s="1202"/>
      <c r="F37" s="36">
        <v>2.2599999999999998</v>
      </c>
      <c r="G37" s="37">
        <v>2.23</v>
      </c>
      <c r="H37" s="37">
        <v>2.76</v>
      </c>
      <c r="I37" s="37">
        <v>2.74</v>
      </c>
      <c r="J37" s="38">
        <v>0.63</v>
      </c>
      <c r="K37" s="22"/>
      <c r="L37" s="22"/>
      <c r="M37" s="22"/>
      <c r="N37" s="22"/>
      <c r="O37" s="22"/>
      <c r="P37" s="22"/>
    </row>
    <row r="38" spans="1:16" ht="39" customHeight="1">
      <c r="A38" s="22"/>
      <c r="B38" s="35"/>
      <c r="C38" s="1200" t="s">
        <v>576</v>
      </c>
      <c r="D38" s="1201"/>
      <c r="E38" s="1202"/>
      <c r="F38" s="36">
        <v>0.05</v>
      </c>
      <c r="G38" s="37">
        <v>0.06</v>
      </c>
      <c r="H38" s="37">
        <v>0.06</v>
      </c>
      <c r="I38" s="37">
        <v>0.19</v>
      </c>
      <c r="J38" s="38">
        <v>0.08</v>
      </c>
      <c r="K38" s="22"/>
      <c r="L38" s="22"/>
      <c r="M38" s="22"/>
      <c r="N38" s="22"/>
      <c r="O38" s="22"/>
      <c r="P38" s="22"/>
    </row>
    <row r="39" spans="1:16" ht="39" customHeight="1">
      <c r="A39" s="22"/>
      <c r="B39" s="35"/>
      <c r="C39" s="1200" t="s">
        <v>577</v>
      </c>
      <c r="D39" s="1201"/>
      <c r="E39" s="1202"/>
      <c r="F39" s="36">
        <v>0</v>
      </c>
      <c r="G39" s="37">
        <v>0</v>
      </c>
      <c r="H39" s="37">
        <v>0</v>
      </c>
      <c r="I39" s="37">
        <v>0.01</v>
      </c>
      <c r="J39" s="38">
        <v>0</v>
      </c>
      <c r="K39" s="22"/>
      <c r="L39" s="22"/>
      <c r="M39" s="22"/>
      <c r="N39" s="22"/>
      <c r="O39" s="22"/>
      <c r="P39" s="22"/>
    </row>
    <row r="40" spans="1:16" ht="39" customHeight="1">
      <c r="A40" s="22"/>
      <c r="B40" s="35"/>
      <c r="C40" s="1200" t="s">
        <v>578</v>
      </c>
      <c r="D40" s="1201"/>
      <c r="E40" s="1202"/>
      <c r="F40" s="36">
        <v>0</v>
      </c>
      <c r="G40" s="37">
        <v>0</v>
      </c>
      <c r="H40" s="37">
        <v>0</v>
      </c>
      <c r="I40" s="37">
        <v>0</v>
      </c>
      <c r="J40" s="38">
        <v>0</v>
      </c>
      <c r="K40" s="22"/>
      <c r="L40" s="22"/>
      <c r="M40" s="22"/>
      <c r="N40" s="22"/>
      <c r="O40" s="22"/>
      <c r="P40" s="22"/>
    </row>
    <row r="41" spans="1:16" ht="39" customHeight="1">
      <c r="A41" s="22"/>
      <c r="B41" s="35"/>
      <c r="C41" s="1200" t="s">
        <v>579</v>
      </c>
      <c r="D41" s="1201"/>
      <c r="E41" s="1202"/>
      <c r="F41" s="36">
        <v>0</v>
      </c>
      <c r="G41" s="37">
        <v>0</v>
      </c>
      <c r="H41" s="37">
        <v>0</v>
      </c>
      <c r="I41" s="37">
        <v>0</v>
      </c>
      <c r="J41" s="38">
        <v>0</v>
      </c>
      <c r="K41" s="22"/>
      <c r="L41" s="22"/>
      <c r="M41" s="22"/>
      <c r="N41" s="22"/>
      <c r="O41" s="22"/>
      <c r="P41" s="22"/>
    </row>
    <row r="42" spans="1:16" ht="39" customHeight="1">
      <c r="A42" s="22"/>
      <c r="B42" s="39"/>
      <c r="C42" s="1200" t="s">
        <v>580</v>
      </c>
      <c r="D42" s="1201"/>
      <c r="E42" s="1202"/>
      <c r="F42" s="36" t="s">
        <v>523</v>
      </c>
      <c r="G42" s="37" t="s">
        <v>523</v>
      </c>
      <c r="H42" s="37" t="s">
        <v>523</v>
      </c>
      <c r="I42" s="37" t="s">
        <v>523</v>
      </c>
      <c r="J42" s="38" t="s">
        <v>523</v>
      </c>
      <c r="K42" s="22"/>
      <c r="L42" s="22"/>
      <c r="M42" s="22"/>
      <c r="N42" s="22"/>
      <c r="O42" s="22"/>
      <c r="P42" s="22"/>
    </row>
    <row r="43" spans="1:16" ht="39" customHeight="1" thickBot="1">
      <c r="A43" s="22"/>
      <c r="B43" s="40"/>
      <c r="C43" s="1203" t="s">
        <v>581</v>
      </c>
      <c r="D43" s="1204"/>
      <c r="E43" s="1205"/>
      <c r="F43" s="41">
        <v>0</v>
      </c>
      <c r="G43" s="42">
        <v>0</v>
      </c>
      <c r="H43" s="42">
        <v>0.45</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iHyrMQV7ogilpvYdUUCV9Nn+96mghckVoJxMzqfnhMEjf3KW0mW4sb2tJmfr5DOo0mNRsu7J9Pijsiv026+OQ==" saltValue="9xHLgmIDeExoSwNawiFB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26" t="s">
        <v>11</v>
      </c>
      <c r="C45" s="1227"/>
      <c r="D45" s="58"/>
      <c r="E45" s="1232" t="s">
        <v>12</v>
      </c>
      <c r="F45" s="1232"/>
      <c r="G45" s="1232"/>
      <c r="H45" s="1232"/>
      <c r="I45" s="1232"/>
      <c r="J45" s="1233"/>
      <c r="K45" s="59">
        <v>3793</v>
      </c>
      <c r="L45" s="60">
        <v>3480</v>
      </c>
      <c r="M45" s="60">
        <v>3727</v>
      </c>
      <c r="N45" s="60">
        <v>3863</v>
      </c>
      <c r="O45" s="61">
        <v>3584</v>
      </c>
      <c r="P45" s="48"/>
      <c r="Q45" s="48"/>
      <c r="R45" s="48"/>
      <c r="S45" s="48"/>
      <c r="T45" s="48"/>
      <c r="U45" s="48"/>
    </row>
    <row r="46" spans="1:21" ht="30.75" customHeight="1">
      <c r="A46" s="48"/>
      <c r="B46" s="1228"/>
      <c r="C46" s="1229"/>
      <c r="D46" s="62"/>
      <c r="E46" s="1210" t="s">
        <v>13</v>
      </c>
      <c r="F46" s="1210"/>
      <c r="G46" s="1210"/>
      <c r="H46" s="1210"/>
      <c r="I46" s="1210"/>
      <c r="J46" s="1211"/>
      <c r="K46" s="63" t="s">
        <v>523</v>
      </c>
      <c r="L46" s="64" t="s">
        <v>523</v>
      </c>
      <c r="M46" s="64" t="s">
        <v>523</v>
      </c>
      <c r="N46" s="64" t="s">
        <v>523</v>
      </c>
      <c r="O46" s="65" t="s">
        <v>523</v>
      </c>
      <c r="P46" s="48"/>
      <c r="Q46" s="48"/>
      <c r="R46" s="48"/>
      <c r="S46" s="48"/>
      <c r="T46" s="48"/>
      <c r="U46" s="48"/>
    </row>
    <row r="47" spans="1:21" ht="30.75" customHeight="1">
      <c r="A47" s="48"/>
      <c r="B47" s="1228"/>
      <c r="C47" s="1229"/>
      <c r="D47" s="62"/>
      <c r="E47" s="1210" t="s">
        <v>14</v>
      </c>
      <c r="F47" s="1210"/>
      <c r="G47" s="1210"/>
      <c r="H47" s="1210"/>
      <c r="I47" s="1210"/>
      <c r="J47" s="1211"/>
      <c r="K47" s="63" t="s">
        <v>523</v>
      </c>
      <c r="L47" s="64" t="s">
        <v>523</v>
      </c>
      <c r="M47" s="64" t="s">
        <v>523</v>
      </c>
      <c r="N47" s="64" t="s">
        <v>523</v>
      </c>
      <c r="O47" s="65" t="s">
        <v>523</v>
      </c>
      <c r="P47" s="48"/>
      <c r="Q47" s="48"/>
      <c r="R47" s="48"/>
      <c r="S47" s="48"/>
      <c r="T47" s="48"/>
      <c r="U47" s="48"/>
    </row>
    <row r="48" spans="1:21" ht="30.75" customHeight="1">
      <c r="A48" s="48"/>
      <c r="B48" s="1228"/>
      <c r="C48" s="1229"/>
      <c r="D48" s="62"/>
      <c r="E48" s="1210" t="s">
        <v>15</v>
      </c>
      <c r="F48" s="1210"/>
      <c r="G48" s="1210"/>
      <c r="H48" s="1210"/>
      <c r="I48" s="1210"/>
      <c r="J48" s="1211"/>
      <c r="K48" s="63">
        <v>644</v>
      </c>
      <c r="L48" s="64">
        <v>647</v>
      </c>
      <c r="M48" s="64">
        <v>760</v>
      </c>
      <c r="N48" s="64">
        <v>716</v>
      </c>
      <c r="O48" s="65">
        <v>754</v>
      </c>
      <c r="P48" s="48"/>
      <c r="Q48" s="48"/>
      <c r="R48" s="48"/>
      <c r="S48" s="48"/>
      <c r="T48" s="48"/>
      <c r="U48" s="48"/>
    </row>
    <row r="49" spans="1:21" ht="30.75" customHeight="1">
      <c r="A49" s="48"/>
      <c r="B49" s="1228"/>
      <c r="C49" s="1229"/>
      <c r="D49" s="62"/>
      <c r="E49" s="1210" t="s">
        <v>16</v>
      </c>
      <c r="F49" s="1210"/>
      <c r="G49" s="1210"/>
      <c r="H49" s="1210"/>
      <c r="I49" s="1210"/>
      <c r="J49" s="1211"/>
      <c r="K49" s="63">
        <v>1</v>
      </c>
      <c r="L49" s="64">
        <v>1</v>
      </c>
      <c r="M49" s="64">
        <v>1</v>
      </c>
      <c r="N49" s="64" t="s">
        <v>523</v>
      </c>
      <c r="O49" s="65" t="s">
        <v>523</v>
      </c>
      <c r="P49" s="48"/>
      <c r="Q49" s="48"/>
      <c r="R49" s="48"/>
      <c r="S49" s="48"/>
      <c r="T49" s="48"/>
      <c r="U49" s="48"/>
    </row>
    <row r="50" spans="1:21" ht="30.75" customHeight="1">
      <c r="A50" s="48"/>
      <c r="B50" s="1228"/>
      <c r="C50" s="1229"/>
      <c r="D50" s="62"/>
      <c r="E50" s="1210" t="s">
        <v>17</v>
      </c>
      <c r="F50" s="1210"/>
      <c r="G50" s="1210"/>
      <c r="H50" s="1210"/>
      <c r="I50" s="1210"/>
      <c r="J50" s="1211"/>
      <c r="K50" s="63">
        <v>3</v>
      </c>
      <c r="L50" s="64">
        <v>3</v>
      </c>
      <c r="M50" s="64">
        <v>2</v>
      </c>
      <c r="N50" s="64">
        <v>1</v>
      </c>
      <c r="O50" s="65">
        <v>1</v>
      </c>
      <c r="P50" s="48"/>
      <c r="Q50" s="48"/>
      <c r="R50" s="48"/>
      <c r="S50" s="48"/>
      <c r="T50" s="48"/>
      <c r="U50" s="48"/>
    </row>
    <row r="51" spans="1:21" ht="30.75" customHeight="1">
      <c r="A51" s="48"/>
      <c r="B51" s="1230"/>
      <c r="C51" s="1231"/>
      <c r="D51" s="66"/>
      <c r="E51" s="1210" t="s">
        <v>18</v>
      </c>
      <c r="F51" s="1210"/>
      <c r="G51" s="1210"/>
      <c r="H51" s="1210"/>
      <c r="I51" s="1210"/>
      <c r="J51" s="1211"/>
      <c r="K51" s="63">
        <v>0</v>
      </c>
      <c r="L51" s="64">
        <v>0</v>
      </c>
      <c r="M51" s="64">
        <v>0</v>
      </c>
      <c r="N51" s="64">
        <v>0</v>
      </c>
      <c r="O51" s="65">
        <v>0</v>
      </c>
      <c r="P51" s="48"/>
      <c r="Q51" s="48"/>
      <c r="R51" s="48"/>
      <c r="S51" s="48"/>
      <c r="T51" s="48"/>
      <c r="U51" s="48"/>
    </row>
    <row r="52" spans="1:21" ht="30.75" customHeight="1">
      <c r="A52" s="48"/>
      <c r="B52" s="1208" t="s">
        <v>19</v>
      </c>
      <c r="C52" s="1209"/>
      <c r="D52" s="66"/>
      <c r="E52" s="1210" t="s">
        <v>20</v>
      </c>
      <c r="F52" s="1210"/>
      <c r="G52" s="1210"/>
      <c r="H52" s="1210"/>
      <c r="I52" s="1210"/>
      <c r="J52" s="1211"/>
      <c r="K52" s="63">
        <v>2959</v>
      </c>
      <c r="L52" s="64">
        <v>2845</v>
      </c>
      <c r="M52" s="64">
        <v>3001</v>
      </c>
      <c r="N52" s="64">
        <v>3138</v>
      </c>
      <c r="O52" s="65">
        <v>3006</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1482</v>
      </c>
      <c r="L53" s="69">
        <v>1286</v>
      </c>
      <c r="M53" s="69">
        <v>1489</v>
      </c>
      <c r="N53" s="69">
        <v>1442</v>
      </c>
      <c r="O53" s="70">
        <v>1333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c r="B57" s="1216" t="s">
        <v>25</v>
      </c>
      <c r="C57" s="1217"/>
      <c r="D57" s="1220" t="s">
        <v>26</v>
      </c>
      <c r="E57" s="1221"/>
      <c r="F57" s="1221"/>
      <c r="G57" s="1221"/>
      <c r="H57" s="1221"/>
      <c r="I57" s="1221"/>
      <c r="J57" s="1222"/>
      <c r="K57" s="82" t="s">
        <v>523</v>
      </c>
      <c r="L57" s="83" t="s">
        <v>523</v>
      </c>
      <c r="M57" s="83" t="s">
        <v>523</v>
      </c>
      <c r="N57" s="83" t="s">
        <v>523</v>
      </c>
      <c r="O57" s="84" t="s">
        <v>523</v>
      </c>
    </row>
    <row r="58" spans="1:21" ht="31.5" customHeight="1" thickBot="1">
      <c r="B58" s="1218"/>
      <c r="C58" s="1219"/>
      <c r="D58" s="1223" t="s">
        <v>27</v>
      </c>
      <c r="E58" s="1224"/>
      <c r="F58" s="1224"/>
      <c r="G58" s="1224"/>
      <c r="H58" s="1224"/>
      <c r="I58" s="1224"/>
      <c r="J58" s="1225"/>
      <c r="K58" s="85" t="s">
        <v>523</v>
      </c>
      <c r="L58" s="86" t="s">
        <v>523</v>
      </c>
      <c r="M58" s="86" t="s">
        <v>523</v>
      </c>
      <c r="N58" s="86" t="s">
        <v>523</v>
      </c>
      <c r="O58" s="87" t="s">
        <v>523</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B4Aoqz/HBNdMNRU/ojUWlGR6RsaI+XaWz70h4dubVcUDWqQSAviWeHCdsZ1mK0W8bIBqrOOUp5f0ZJJtlkYoA==" saltValue="duOvgyeBusQJRbiSeDnf2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564</v>
      </c>
      <c r="J40" s="99" t="s">
        <v>565</v>
      </c>
      <c r="K40" s="99" t="s">
        <v>566</v>
      </c>
      <c r="L40" s="99" t="s">
        <v>567</v>
      </c>
      <c r="M40" s="100" t="s">
        <v>568</v>
      </c>
    </row>
    <row r="41" spans="2:13" ht="27.75" customHeight="1">
      <c r="B41" s="1246" t="s">
        <v>30</v>
      </c>
      <c r="C41" s="1247"/>
      <c r="D41" s="101"/>
      <c r="E41" s="1248" t="s">
        <v>31</v>
      </c>
      <c r="F41" s="1248"/>
      <c r="G41" s="1248"/>
      <c r="H41" s="1249"/>
      <c r="I41" s="102">
        <v>33877</v>
      </c>
      <c r="J41" s="103">
        <v>32121</v>
      </c>
      <c r="K41" s="103">
        <v>30093</v>
      </c>
      <c r="L41" s="103">
        <v>28354</v>
      </c>
      <c r="M41" s="104">
        <v>27201</v>
      </c>
    </row>
    <row r="42" spans="2:13" ht="27.75" customHeight="1">
      <c r="B42" s="1236"/>
      <c r="C42" s="1237"/>
      <c r="D42" s="105"/>
      <c r="E42" s="1240" t="s">
        <v>32</v>
      </c>
      <c r="F42" s="1240"/>
      <c r="G42" s="1240"/>
      <c r="H42" s="1241"/>
      <c r="I42" s="106" t="s">
        <v>523</v>
      </c>
      <c r="J42" s="107" t="s">
        <v>523</v>
      </c>
      <c r="K42" s="107" t="s">
        <v>523</v>
      </c>
      <c r="L42" s="107" t="s">
        <v>523</v>
      </c>
      <c r="M42" s="108" t="s">
        <v>523</v>
      </c>
    </row>
    <row r="43" spans="2:13" ht="27.75" customHeight="1">
      <c r="B43" s="1236"/>
      <c r="C43" s="1237"/>
      <c r="D43" s="105"/>
      <c r="E43" s="1240" t="s">
        <v>33</v>
      </c>
      <c r="F43" s="1240"/>
      <c r="G43" s="1240"/>
      <c r="H43" s="1241"/>
      <c r="I43" s="106">
        <v>10713</v>
      </c>
      <c r="J43" s="107">
        <v>10105</v>
      </c>
      <c r="K43" s="107">
        <v>9682</v>
      </c>
      <c r="L43" s="107">
        <v>9432</v>
      </c>
      <c r="M43" s="108">
        <v>9224</v>
      </c>
    </row>
    <row r="44" spans="2:13" ht="27.75" customHeight="1">
      <c r="B44" s="1236"/>
      <c r="C44" s="1237"/>
      <c r="D44" s="105"/>
      <c r="E44" s="1240" t="s">
        <v>34</v>
      </c>
      <c r="F44" s="1240"/>
      <c r="G44" s="1240"/>
      <c r="H44" s="1241"/>
      <c r="I44" s="106">
        <v>1</v>
      </c>
      <c r="J44" s="107">
        <v>1</v>
      </c>
      <c r="K44" s="107" t="s">
        <v>523</v>
      </c>
      <c r="L44" s="107" t="s">
        <v>523</v>
      </c>
      <c r="M44" s="108" t="s">
        <v>523</v>
      </c>
    </row>
    <row r="45" spans="2:13" ht="27.75" customHeight="1">
      <c r="B45" s="1236"/>
      <c r="C45" s="1237"/>
      <c r="D45" s="105"/>
      <c r="E45" s="1240" t="s">
        <v>35</v>
      </c>
      <c r="F45" s="1240"/>
      <c r="G45" s="1240"/>
      <c r="H45" s="1241"/>
      <c r="I45" s="106">
        <v>3686</v>
      </c>
      <c r="J45" s="107">
        <v>3326</v>
      </c>
      <c r="K45" s="107">
        <v>3047</v>
      </c>
      <c r="L45" s="107">
        <v>2930</v>
      </c>
      <c r="M45" s="108">
        <v>2669</v>
      </c>
    </row>
    <row r="46" spans="2:13" ht="27.75" customHeight="1">
      <c r="B46" s="1236"/>
      <c r="C46" s="1237"/>
      <c r="D46" s="109"/>
      <c r="E46" s="1240" t="s">
        <v>36</v>
      </c>
      <c r="F46" s="1240"/>
      <c r="G46" s="1240"/>
      <c r="H46" s="1241"/>
      <c r="I46" s="106">
        <v>72</v>
      </c>
      <c r="J46" s="107">
        <v>24</v>
      </c>
      <c r="K46" s="107">
        <v>19</v>
      </c>
      <c r="L46" s="107">
        <v>101</v>
      </c>
      <c r="M46" s="108">
        <v>67</v>
      </c>
    </row>
    <row r="47" spans="2:13" ht="27.75" customHeight="1">
      <c r="B47" s="1236"/>
      <c r="C47" s="1237"/>
      <c r="D47" s="110"/>
      <c r="E47" s="1250" t="s">
        <v>37</v>
      </c>
      <c r="F47" s="1251"/>
      <c r="G47" s="1251"/>
      <c r="H47" s="1252"/>
      <c r="I47" s="106" t="s">
        <v>523</v>
      </c>
      <c r="J47" s="107" t="s">
        <v>523</v>
      </c>
      <c r="K47" s="107" t="s">
        <v>523</v>
      </c>
      <c r="L47" s="107" t="s">
        <v>523</v>
      </c>
      <c r="M47" s="108" t="s">
        <v>523</v>
      </c>
    </row>
    <row r="48" spans="2:13" ht="27.75" customHeight="1">
      <c r="B48" s="1236"/>
      <c r="C48" s="1237"/>
      <c r="D48" s="105"/>
      <c r="E48" s="1240" t="s">
        <v>38</v>
      </c>
      <c r="F48" s="1240"/>
      <c r="G48" s="1240"/>
      <c r="H48" s="1241"/>
      <c r="I48" s="106" t="s">
        <v>523</v>
      </c>
      <c r="J48" s="107" t="s">
        <v>523</v>
      </c>
      <c r="K48" s="107" t="s">
        <v>523</v>
      </c>
      <c r="L48" s="107" t="s">
        <v>523</v>
      </c>
      <c r="M48" s="108" t="s">
        <v>523</v>
      </c>
    </row>
    <row r="49" spans="2:13" ht="27.75" customHeight="1">
      <c r="B49" s="1238"/>
      <c r="C49" s="1239"/>
      <c r="D49" s="105"/>
      <c r="E49" s="1240" t="s">
        <v>39</v>
      </c>
      <c r="F49" s="1240"/>
      <c r="G49" s="1240"/>
      <c r="H49" s="1241"/>
      <c r="I49" s="106" t="s">
        <v>523</v>
      </c>
      <c r="J49" s="107" t="s">
        <v>523</v>
      </c>
      <c r="K49" s="107" t="s">
        <v>523</v>
      </c>
      <c r="L49" s="107" t="s">
        <v>523</v>
      </c>
      <c r="M49" s="108" t="s">
        <v>523</v>
      </c>
    </row>
    <row r="50" spans="2:13" ht="27.75" customHeight="1">
      <c r="B50" s="1234" t="s">
        <v>40</v>
      </c>
      <c r="C50" s="1235"/>
      <c r="D50" s="111"/>
      <c r="E50" s="1240" t="s">
        <v>41</v>
      </c>
      <c r="F50" s="1240"/>
      <c r="G50" s="1240"/>
      <c r="H50" s="1241"/>
      <c r="I50" s="106">
        <v>5492</v>
      </c>
      <c r="J50" s="107">
        <v>5907</v>
      </c>
      <c r="K50" s="107">
        <v>5728</v>
      </c>
      <c r="L50" s="107">
        <v>5159</v>
      </c>
      <c r="M50" s="108">
        <v>4350</v>
      </c>
    </row>
    <row r="51" spans="2:13" ht="27.75" customHeight="1">
      <c r="B51" s="1236"/>
      <c r="C51" s="1237"/>
      <c r="D51" s="105"/>
      <c r="E51" s="1240" t="s">
        <v>42</v>
      </c>
      <c r="F51" s="1240"/>
      <c r="G51" s="1240"/>
      <c r="H51" s="1241"/>
      <c r="I51" s="106">
        <v>265</v>
      </c>
      <c r="J51" s="107">
        <v>252</v>
      </c>
      <c r="K51" s="107">
        <v>199</v>
      </c>
      <c r="L51" s="107">
        <v>154</v>
      </c>
      <c r="M51" s="108">
        <v>79</v>
      </c>
    </row>
    <row r="52" spans="2:13" ht="27.75" customHeight="1">
      <c r="B52" s="1238"/>
      <c r="C52" s="1239"/>
      <c r="D52" s="105"/>
      <c r="E52" s="1240" t="s">
        <v>43</v>
      </c>
      <c r="F52" s="1240"/>
      <c r="G52" s="1240"/>
      <c r="H52" s="1241"/>
      <c r="I52" s="106">
        <v>30494</v>
      </c>
      <c r="J52" s="107">
        <v>29303</v>
      </c>
      <c r="K52" s="107">
        <v>27895</v>
      </c>
      <c r="L52" s="107">
        <v>26822</v>
      </c>
      <c r="M52" s="108">
        <v>25837</v>
      </c>
    </row>
    <row r="53" spans="2:13" ht="27.75" customHeight="1" thickBot="1">
      <c r="B53" s="1242" t="s">
        <v>44</v>
      </c>
      <c r="C53" s="1243"/>
      <c r="D53" s="112"/>
      <c r="E53" s="1244" t="s">
        <v>45</v>
      </c>
      <c r="F53" s="1244"/>
      <c r="G53" s="1244"/>
      <c r="H53" s="1245"/>
      <c r="I53" s="113">
        <v>12098</v>
      </c>
      <c r="J53" s="114">
        <v>10114</v>
      </c>
      <c r="K53" s="114">
        <v>9020</v>
      </c>
      <c r="L53" s="114">
        <v>8681</v>
      </c>
      <c r="M53" s="115">
        <v>8896</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pmTHerusbsQPCwhOg35NXy4pgs0T35t0ztj/bX5LPh8YshjAa1KmQEErV7kEeqbSbgHqYB37/u9Uk17qiRnbQ==" saltValue="wOPUcywCK0hUnTPQUbiCI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566</v>
      </c>
      <c r="G54" s="124" t="s">
        <v>567</v>
      </c>
      <c r="H54" s="125" t="s">
        <v>568</v>
      </c>
    </row>
    <row r="55" spans="2:8" ht="52.5" customHeight="1">
      <c r="B55" s="126"/>
      <c r="C55" s="1261" t="s">
        <v>48</v>
      </c>
      <c r="D55" s="1261"/>
      <c r="E55" s="1262"/>
      <c r="F55" s="127">
        <v>2897</v>
      </c>
      <c r="G55" s="127">
        <v>2320</v>
      </c>
      <c r="H55" s="128">
        <v>1220</v>
      </c>
    </row>
    <row r="56" spans="2:8" ht="52.5" customHeight="1">
      <c r="B56" s="129"/>
      <c r="C56" s="1263" t="s">
        <v>49</v>
      </c>
      <c r="D56" s="1263"/>
      <c r="E56" s="1264"/>
      <c r="F56" s="130">
        <v>688</v>
      </c>
      <c r="G56" s="130">
        <v>601</v>
      </c>
      <c r="H56" s="131">
        <v>640</v>
      </c>
    </row>
    <row r="57" spans="2:8" ht="53.25" customHeight="1">
      <c r="B57" s="129"/>
      <c r="C57" s="1265" t="s">
        <v>50</v>
      </c>
      <c r="D57" s="1265"/>
      <c r="E57" s="1266"/>
      <c r="F57" s="132">
        <v>5841</v>
      </c>
      <c r="G57" s="132">
        <v>5739</v>
      </c>
      <c r="H57" s="133">
        <v>5614</v>
      </c>
    </row>
    <row r="58" spans="2:8" ht="45.75" customHeight="1">
      <c r="B58" s="134"/>
      <c r="C58" s="1253" t="s">
        <v>602</v>
      </c>
      <c r="D58" s="1254"/>
      <c r="E58" s="1255"/>
      <c r="F58" s="135">
        <v>3386</v>
      </c>
      <c r="G58" s="135">
        <v>3386</v>
      </c>
      <c r="H58" s="136">
        <v>3386</v>
      </c>
    </row>
    <row r="59" spans="2:8" ht="45.75" customHeight="1">
      <c r="B59" s="134"/>
      <c r="C59" s="1253" t="s">
        <v>603</v>
      </c>
      <c r="D59" s="1254"/>
      <c r="E59" s="1255"/>
      <c r="F59" s="135">
        <v>1307</v>
      </c>
      <c r="G59" s="135">
        <v>1258</v>
      </c>
      <c r="H59" s="136">
        <v>1028</v>
      </c>
    </row>
    <row r="60" spans="2:8" ht="45.75" customHeight="1">
      <c r="B60" s="134"/>
      <c r="C60" s="1253" t="s">
        <v>606</v>
      </c>
      <c r="D60" s="1254"/>
      <c r="E60" s="1255"/>
      <c r="F60" s="135">
        <v>217</v>
      </c>
      <c r="G60" s="135">
        <v>210</v>
      </c>
      <c r="H60" s="136">
        <v>253</v>
      </c>
    </row>
    <row r="61" spans="2:8" ht="45.75" customHeight="1">
      <c r="B61" s="134"/>
      <c r="C61" s="1253" t="s">
        <v>605</v>
      </c>
      <c r="D61" s="1254"/>
      <c r="E61" s="1255"/>
      <c r="F61" s="135">
        <v>231</v>
      </c>
      <c r="G61" s="135">
        <v>231</v>
      </c>
      <c r="H61" s="136">
        <v>231</v>
      </c>
    </row>
    <row r="62" spans="2:8" ht="45.75" customHeight="1" thickBot="1">
      <c r="B62" s="137"/>
      <c r="C62" s="1256" t="s">
        <v>604</v>
      </c>
      <c r="D62" s="1257"/>
      <c r="E62" s="1258"/>
      <c r="F62" s="138">
        <v>168</v>
      </c>
      <c r="G62" s="138">
        <v>175</v>
      </c>
      <c r="H62" s="139">
        <v>185</v>
      </c>
    </row>
    <row r="63" spans="2:8" ht="52.5" customHeight="1" thickBot="1">
      <c r="B63" s="140"/>
      <c r="C63" s="1259" t="s">
        <v>51</v>
      </c>
      <c r="D63" s="1259"/>
      <c r="E63" s="1260"/>
      <c r="F63" s="141">
        <v>9426</v>
      </c>
      <c r="G63" s="141">
        <v>8661</v>
      </c>
      <c r="H63" s="142">
        <v>7475</v>
      </c>
    </row>
    <row r="64" spans="2:8" ht="15" customHeight="1"/>
    <row r="65" ht="0" hidden="1" customHeight="1"/>
    <row r="66" ht="0" hidden="1" customHeight="1"/>
  </sheetData>
  <sheetProtection algorithmName="SHA-512" hashValue="3p5ift1Y97kni4uHUFcsl2RnTn3DO8+/+8ZcFGeuL22eYaTuxGRuGma65MjYlVsEThySSl3PevTYfd2IpRi2jQ==" saltValue="53vSwbnxvurc+ePqKFEU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608</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609</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610</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611</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564</v>
      </c>
      <c r="BQ50" s="1301"/>
      <c r="BR50" s="1301"/>
      <c r="BS50" s="1301"/>
      <c r="BT50" s="1301"/>
      <c r="BU50" s="1301"/>
      <c r="BV50" s="1301"/>
      <c r="BW50" s="1301"/>
      <c r="BX50" s="1301" t="s">
        <v>565</v>
      </c>
      <c r="BY50" s="1301"/>
      <c r="BZ50" s="1301"/>
      <c r="CA50" s="1301"/>
      <c r="CB50" s="1301"/>
      <c r="CC50" s="1301"/>
      <c r="CD50" s="1301"/>
      <c r="CE50" s="1301"/>
      <c r="CF50" s="1301" t="s">
        <v>566</v>
      </c>
      <c r="CG50" s="1301"/>
      <c r="CH50" s="1301"/>
      <c r="CI50" s="1301"/>
      <c r="CJ50" s="1301"/>
      <c r="CK50" s="1301"/>
      <c r="CL50" s="1301"/>
      <c r="CM50" s="1301"/>
      <c r="CN50" s="1301" t="s">
        <v>567</v>
      </c>
      <c r="CO50" s="1301"/>
      <c r="CP50" s="1301"/>
      <c r="CQ50" s="1301"/>
      <c r="CR50" s="1301"/>
      <c r="CS50" s="1301"/>
      <c r="CT50" s="1301"/>
      <c r="CU50" s="1301"/>
      <c r="CV50" s="1301" t="s">
        <v>568</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612</v>
      </c>
      <c r="AO51" s="1305"/>
      <c r="AP51" s="1305"/>
      <c r="AQ51" s="1305"/>
      <c r="AR51" s="1305"/>
      <c r="AS51" s="1305"/>
      <c r="AT51" s="1305"/>
      <c r="AU51" s="1305"/>
      <c r="AV51" s="1305"/>
      <c r="AW51" s="1305"/>
      <c r="AX51" s="1305"/>
      <c r="AY51" s="1305"/>
      <c r="AZ51" s="1305"/>
      <c r="BA51" s="1305"/>
      <c r="BB51" s="1305" t="s">
        <v>613</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95</v>
      </c>
      <c r="BY51" s="1307"/>
      <c r="BZ51" s="1307"/>
      <c r="CA51" s="1307"/>
      <c r="CB51" s="1307"/>
      <c r="CC51" s="1307"/>
      <c r="CD51" s="1307"/>
      <c r="CE51" s="1307"/>
      <c r="CF51" s="1307">
        <v>87.3</v>
      </c>
      <c r="CG51" s="1307"/>
      <c r="CH51" s="1307"/>
      <c r="CI51" s="1307"/>
      <c r="CJ51" s="1307"/>
      <c r="CK51" s="1307"/>
      <c r="CL51" s="1307"/>
      <c r="CM51" s="1307"/>
      <c r="CN51" s="1307">
        <v>88.1</v>
      </c>
      <c r="CO51" s="1307"/>
      <c r="CP51" s="1307"/>
      <c r="CQ51" s="1307"/>
      <c r="CR51" s="1307"/>
      <c r="CS51" s="1307"/>
      <c r="CT51" s="1307"/>
      <c r="CU51" s="1307"/>
      <c r="CV51" s="1307">
        <v>92</v>
      </c>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614</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54.6</v>
      </c>
      <c r="BY53" s="1307"/>
      <c r="BZ53" s="1307"/>
      <c r="CA53" s="1307"/>
      <c r="CB53" s="1307"/>
      <c r="CC53" s="1307"/>
      <c r="CD53" s="1307"/>
      <c r="CE53" s="1307"/>
      <c r="CF53" s="1307">
        <v>56.4</v>
      </c>
      <c r="CG53" s="1307"/>
      <c r="CH53" s="1307"/>
      <c r="CI53" s="1307"/>
      <c r="CJ53" s="1307"/>
      <c r="CK53" s="1307"/>
      <c r="CL53" s="1307"/>
      <c r="CM53" s="1307"/>
      <c r="CN53" s="1307">
        <v>58</v>
      </c>
      <c r="CO53" s="1307"/>
      <c r="CP53" s="1307"/>
      <c r="CQ53" s="1307"/>
      <c r="CR53" s="1307"/>
      <c r="CS53" s="1307"/>
      <c r="CT53" s="1307"/>
      <c r="CU53" s="1307"/>
      <c r="CV53" s="1307">
        <v>59.4</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615</v>
      </c>
      <c r="AO55" s="1301"/>
      <c r="AP55" s="1301"/>
      <c r="AQ55" s="1301"/>
      <c r="AR55" s="1301"/>
      <c r="AS55" s="1301"/>
      <c r="AT55" s="1301"/>
      <c r="AU55" s="1301"/>
      <c r="AV55" s="1301"/>
      <c r="AW55" s="1301"/>
      <c r="AX55" s="1301"/>
      <c r="AY55" s="1301"/>
      <c r="AZ55" s="1301"/>
      <c r="BA55" s="1301"/>
      <c r="BB55" s="1305" t="s">
        <v>613</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58.5</v>
      </c>
      <c r="BY55" s="1307"/>
      <c r="BZ55" s="1307"/>
      <c r="CA55" s="1307"/>
      <c r="CB55" s="1307"/>
      <c r="CC55" s="1307"/>
      <c r="CD55" s="1307"/>
      <c r="CE55" s="1307"/>
      <c r="CF55" s="1307">
        <v>54.6</v>
      </c>
      <c r="CG55" s="1307"/>
      <c r="CH55" s="1307"/>
      <c r="CI55" s="1307"/>
      <c r="CJ55" s="1307"/>
      <c r="CK55" s="1307"/>
      <c r="CL55" s="1307"/>
      <c r="CM55" s="1307"/>
      <c r="CN55" s="1307">
        <v>53.2</v>
      </c>
      <c r="CO55" s="1307"/>
      <c r="CP55" s="1307"/>
      <c r="CQ55" s="1307"/>
      <c r="CR55" s="1307"/>
      <c r="CS55" s="1307"/>
      <c r="CT55" s="1307"/>
      <c r="CU55" s="1307"/>
      <c r="CV55" s="1307">
        <v>47.9</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614</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52.9</v>
      </c>
      <c r="BY57" s="1307"/>
      <c r="BZ57" s="1307"/>
      <c r="CA57" s="1307"/>
      <c r="CB57" s="1307"/>
      <c r="CC57" s="1307"/>
      <c r="CD57" s="1307"/>
      <c r="CE57" s="1307"/>
      <c r="CF57" s="1307">
        <v>58.3</v>
      </c>
      <c r="CG57" s="1307"/>
      <c r="CH57" s="1307"/>
      <c r="CI57" s="1307"/>
      <c r="CJ57" s="1307"/>
      <c r="CK57" s="1307"/>
      <c r="CL57" s="1307"/>
      <c r="CM57" s="1307"/>
      <c r="CN57" s="1307">
        <v>59.6</v>
      </c>
      <c r="CO57" s="1307"/>
      <c r="CP57" s="1307"/>
      <c r="CQ57" s="1307"/>
      <c r="CR57" s="1307"/>
      <c r="CS57" s="1307"/>
      <c r="CT57" s="1307"/>
      <c r="CU57" s="1307"/>
      <c r="CV57" s="1307">
        <v>60.5</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616</v>
      </c>
    </row>
    <row r="64" spans="1:109">
      <c r="B64" s="1276"/>
      <c r="G64" s="1283"/>
      <c r="I64" s="1317"/>
      <c r="J64" s="1317"/>
      <c r="K64" s="1317"/>
      <c r="L64" s="1317"/>
      <c r="M64" s="1317"/>
      <c r="N64" s="1318"/>
      <c r="AM64" s="1283"/>
      <c r="AN64" s="1283" t="s">
        <v>609</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617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611</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564</v>
      </c>
      <c r="BQ72" s="1301"/>
      <c r="BR72" s="1301"/>
      <c r="BS72" s="1301"/>
      <c r="BT72" s="1301"/>
      <c r="BU72" s="1301"/>
      <c r="BV72" s="1301"/>
      <c r="BW72" s="1301"/>
      <c r="BX72" s="1301" t="s">
        <v>565</v>
      </c>
      <c r="BY72" s="1301"/>
      <c r="BZ72" s="1301"/>
      <c r="CA72" s="1301"/>
      <c r="CB72" s="1301"/>
      <c r="CC72" s="1301"/>
      <c r="CD72" s="1301"/>
      <c r="CE72" s="1301"/>
      <c r="CF72" s="1301" t="s">
        <v>566</v>
      </c>
      <c r="CG72" s="1301"/>
      <c r="CH72" s="1301"/>
      <c r="CI72" s="1301"/>
      <c r="CJ72" s="1301"/>
      <c r="CK72" s="1301"/>
      <c r="CL72" s="1301"/>
      <c r="CM72" s="1301"/>
      <c r="CN72" s="1301" t="s">
        <v>567</v>
      </c>
      <c r="CO72" s="1301"/>
      <c r="CP72" s="1301"/>
      <c r="CQ72" s="1301"/>
      <c r="CR72" s="1301"/>
      <c r="CS72" s="1301"/>
      <c r="CT72" s="1301"/>
      <c r="CU72" s="1301"/>
      <c r="CV72" s="1301" t="s">
        <v>568</v>
      </c>
      <c r="CW72" s="1301"/>
      <c r="CX72" s="1301"/>
      <c r="CY72" s="1301"/>
      <c r="CZ72" s="1301"/>
      <c r="DA72" s="1301"/>
      <c r="DB72" s="1301"/>
      <c r="DC72" s="1301"/>
    </row>
    <row r="73" spans="2:107">
      <c r="B73" s="1276"/>
      <c r="G73" s="1302"/>
      <c r="H73" s="1302"/>
      <c r="I73" s="1302"/>
      <c r="J73" s="1302"/>
      <c r="K73" s="1324"/>
      <c r="L73" s="1324"/>
      <c r="M73" s="1324"/>
      <c r="N73" s="1324"/>
      <c r="AM73" s="1294"/>
      <c r="AN73" s="1305" t="s">
        <v>612</v>
      </c>
      <c r="AO73" s="1305"/>
      <c r="AP73" s="1305"/>
      <c r="AQ73" s="1305"/>
      <c r="AR73" s="1305"/>
      <c r="AS73" s="1305"/>
      <c r="AT73" s="1305"/>
      <c r="AU73" s="1305"/>
      <c r="AV73" s="1305"/>
      <c r="AW73" s="1305"/>
      <c r="AX73" s="1305"/>
      <c r="AY73" s="1305"/>
      <c r="AZ73" s="1305"/>
      <c r="BA73" s="1305"/>
      <c r="BB73" s="1305" t="s">
        <v>613</v>
      </c>
      <c r="BC73" s="1305"/>
      <c r="BD73" s="1305"/>
      <c r="BE73" s="1305"/>
      <c r="BF73" s="1305"/>
      <c r="BG73" s="1305"/>
      <c r="BH73" s="1305"/>
      <c r="BI73" s="1305"/>
      <c r="BJ73" s="1305"/>
      <c r="BK73" s="1305"/>
      <c r="BL73" s="1305"/>
      <c r="BM73" s="1305"/>
      <c r="BN73" s="1305"/>
      <c r="BO73" s="1305"/>
      <c r="BP73" s="1307">
        <v>109.1</v>
      </c>
      <c r="BQ73" s="1307"/>
      <c r="BR73" s="1307"/>
      <c r="BS73" s="1307"/>
      <c r="BT73" s="1307"/>
      <c r="BU73" s="1307"/>
      <c r="BV73" s="1307"/>
      <c r="BW73" s="1307"/>
      <c r="BX73" s="1307">
        <v>95</v>
      </c>
      <c r="BY73" s="1307"/>
      <c r="BZ73" s="1307"/>
      <c r="CA73" s="1307"/>
      <c r="CB73" s="1307"/>
      <c r="CC73" s="1307"/>
      <c r="CD73" s="1307"/>
      <c r="CE73" s="1307"/>
      <c r="CF73" s="1307">
        <v>87.3</v>
      </c>
      <c r="CG73" s="1307"/>
      <c r="CH73" s="1307"/>
      <c r="CI73" s="1307"/>
      <c r="CJ73" s="1307"/>
      <c r="CK73" s="1307"/>
      <c r="CL73" s="1307"/>
      <c r="CM73" s="1307"/>
      <c r="CN73" s="1307">
        <v>88.1</v>
      </c>
      <c r="CO73" s="1307"/>
      <c r="CP73" s="1307"/>
      <c r="CQ73" s="1307"/>
      <c r="CR73" s="1307"/>
      <c r="CS73" s="1307"/>
      <c r="CT73" s="1307"/>
      <c r="CU73" s="1307"/>
      <c r="CV73" s="1307">
        <v>92</v>
      </c>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618</v>
      </c>
      <c r="BC75" s="1305"/>
      <c r="BD75" s="1305"/>
      <c r="BE75" s="1305"/>
      <c r="BF75" s="1305"/>
      <c r="BG75" s="1305"/>
      <c r="BH75" s="1305"/>
      <c r="BI75" s="1305"/>
      <c r="BJ75" s="1305"/>
      <c r="BK75" s="1305"/>
      <c r="BL75" s="1305"/>
      <c r="BM75" s="1305"/>
      <c r="BN75" s="1305"/>
      <c r="BO75" s="1305"/>
      <c r="BP75" s="1307">
        <v>13.7</v>
      </c>
      <c r="BQ75" s="1307"/>
      <c r="BR75" s="1307"/>
      <c r="BS75" s="1307"/>
      <c r="BT75" s="1307"/>
      <c r="BU75" s="1307"/>
      <c r="BV75" s="1307"/>
      <c r="BW75" s="1307"/>
      <c r="BX75" s="1307">
        <v>12.9</v>
      </c>
      <c r="BY75" s="1307"/>
      <c r="BZ75" s="1307"/>
      <c r="CA75" s="1307"/>
      <c r="CB75" s="1307"/>
      <c r="CC75" s="1307"/>
      <c r="CD75" s="1307"/>
      <c r="CE75" s="1307"/>
      <c r="CF75" s="1307">
        <v>13.2</v>
      </c>
      <c r="CG75" s="1307"/>
      <c r="CH75" s="1307"/>
      <c r="CI75" s="1307"/>
      <c r="CJ75" s="1307"/>
      <c r="CK75" s="1307"/>
      <c r="CL75" s="1307"/>
      <c r="CM75" s="1307"/>
      <c r="CN75" s="1307">
        <v>13.7</v>
      </c>
      <c r="CO75" s="1307"/>
      <c r="CP75" s="1307"/>
      <c r="CQ75" s="1307"/>
      <c r="CR75" s="1307"/>
      <c r="CS75" s="1307"/>
      <c r="CT75" s="1307"/>
      <c r="CU75" s="1307"/>
      <c r="CV75" s="1307">
        <v>14.2</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615</v>
      </c>
      <c r="AO77" s="1301"/>
      <c r="AP77" s="1301"/>
      <c r="AQ77" s="1301"/>
      <c r="AR77" s="1301"/>
      <c r="AS77" s="1301"/>
      <c r="AT77" s="1301"/>
      <c r="AU77" s="1301"/>
      <c r="AV77" s="1301"/>
      <c r="AW77" s="1301"/>
      <c r="AX77" s="1301"/>
      <c r="AY77" s="1301"/>
      <c r="AZ77" s="1301"/>
      <c r="BA77" s="1301"/>
      <c r="BB77" s="1305" t="s">
        <v>613</v>
      </c>
      <c r="BC77" s="1305"/>
      <c r="BD77" s="1305"/>
      <c r="BE77" s="1305"/>
      <c r="BF77" s="1305"/>
      <c r="BG77" s="1305"/>
      <c r="BH77" s="1305"/>
      <c r="BI77" s="1305"/>
      <c r="BJ77" s="1305"/>
      <c r="BK77" s="1305"/>
      <c r="BL77" s="1305"/>
      <c r="BM77" s="1305"/>
      <c r="BN77" s="1305"/>
      <c r="BO77" s="1305"/>
      <c r="BP77" s="1307">
        <v>60.8</v>
      </c>
      <c r="BQ77" s="1307"/>
      <c r="BR77" s="1307"/>
      <c r="BS77" s="1307"/>
      <c r="BT77" s="1307"/>
      <c r="BU77" s="1307"/>
      <c r="BV77" s="1307"/>
      <c r="BW77" s="1307"/>
      <c r="BX77" s="1307">
        <v>58.5</v>
      </c>
      <c r="BY77" s="1307"/>
      <c r="BZ77" s="1307"/>
      <c r="CA77" s="1307"/>
      <c r="CB77" s="1307"/>
      <c r="CC77" s="1307"/>
      <c r="CD77" s="1307"/>
      <c r="CE77" s="1307"/>
      <c r="CF77" s="1307">
        <v>54.6</v>
      </c>
      <c r="CG77" s="1307"/>
      <c r="CH77" s="1307"/>
      <c r="CI77" s="1307"/>
      <c r="CJ77" s="1307"/>
      <c r="CK77" s="1307"/>
      <c r="CL77" s="1307"/>
      <c r="CM77" s="1307"/>
      <c r="CN77" s="1307">
        <v>53.2</v>
      </c>
      <c r="CO77" s="1307"/>
      <c r="CP77" s="1307"/>
      <c r="CQ77" s="1307"/>
      <c r="CR77" s="1307"/>
      <c r="CS77" s="1307"/>
      <c r="CT77" s="1307"/>
      <c r="CU77" s="1307"/>
      <c r="CV77" s="1307">
        <v>47.9</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618</v>
      </c>
      <c r="BC79" s="1305"/>
      <c r="BD79" s="1305"/>
      <c r="BE79" s="1305"/>
      <c r="BF79" s="1305"/>
      <c r="BG79" s="1305"/>
      <c r="BH79" s="1305"/>
      <c r="BI79" s="1305"/>
      <c r="BJ79" s="1305"/>
      <c r="BK79" s="1305"/>
      <c r="BL79" s="1305"/>
      <c r="BM79" s="1305"/>
      <c r="BN79" s="1305"/>
      <c r="BO79" s="1305"/>
      <c r="BP79" s="1307">
        <v>11.1</v>
      </c>
      <c r="BQ79" s="1307"/>
      <c r="BR79" s="1307"/>
      <c r="BS79" s="1307"/>
      <c r="BT79" s="1307"/>
      <c r="BU79" s="1307"/>
      <c r="BV79" s="1307"/>
      <c r="BW79" s="1307"/>
      <c r="BX79" s="1307">
        <v>10.7</v>
      </c>
      <c r="BY79" s="1307"/>
      <c r="BZ79" s="1307"/>
      <c r="CA79" s="1307"/>
      <c r="CB79" s="1307"/>
      <c r="CC79" s="1307"/>
      <c r="CD79" s="1307"/>
      <c r="CE79" s="1307"/>
      <c r="CF79" s="1307">
        <v>10</v>
      </c>
      <c r="CG79" s="1307"/>
      <c r="CH79" s="1307"/>
      <c r="CI79" s="1307"/>
      <c r="CJ79" s="1307"/>
      <c r="CK79" s="1307"/>
      <c r="CL79" s="1307"/>
      <c r="CM79" s="1307"/>
      <c r="CN79" s="1307">
        <v>9.8000000000000007</v>
      </c>
      <c r="CO79" s="1307"/>
      <c r="CP79" s="1307"/>
      <c r="CQ79" s="1307"/>
      <c r="CR79" s="1307"/>
      <c r="CS79" s="1307"/>
      <c r="CT79" s="1307"/>
      <c r="CU79" s="1307"/>
      <c r="CV79" s="1307">
        <v>9.6</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arOEembArVhzdjoa1RI6bp1ecxx/JxkHpRfGrulP1ykpULFePC4Ydh6CMMHYxmpz0udqNhufVtglZYS6pp1bA==" saltValue="ruBypHmGuQ2uWJ5mSjEjj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L3iNhgBlEpyqe6HdANkEdQkWasnHtjeqVkbOhpUwiMCaJn66/0r8sxTpj5JVP3oia2zT8mGY5/uxhH0QnInDw==" saltValue="DFBTD7Nt0xnYcoVknI2ri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YqWGYzyWGGcBjK4Vxyz//tnCMKMi/kWHmDnhnXL54B/zCAOA0+a7oSk8phsrDHLWFsf+t2P3FCjVt9fnZd17Q==" saltValue="v/lazJcXvuERIYjP6zmkG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561</v>
      </c>
      <c r="G2" s="156"/>
      <c r="H2" s="157"/>
    </row>
    <row r="3" spans="1:8">
      <c r="A3" s="153" t="s">
        <v>554</v>
      </c>
      <c r="B3" s="158"/>
      <c r="C3" s="159"/>
      <c r="D3" s="160">
        <v>52859</v>
      </c>
      <c r="E3" s="161"/>
      <c r="F3" s="162">
        <v>106614</v>
      </c>
      <c r="G3" s="163"/>
      <c r="H3" s="164"/>
    </row>
    <row r="4" spans="1:8">
      <c r="A4" s="165"/>
      <c r="B4" s="166"/>
      <c r="C4" s="167"/>
      <c r="D4" s="168">
        <v>43416</v>
      </c>
      <c r="E4" s="169"/>
      <c r="F4" s="170">
        <v>45545</v>
      </c>
      <c r="G4" s="171"/>
      <c r="H4" s="172"/>
    </row>
    <row r="5" spans="1:8">
      <c r="A5" s="153" t="s">
        <v>556</v>
      </c>
      <c r="B5" s="158"/>
      <c r="C5" s="159"/>
      <c r="D5" s="160">
        <v>38332</v>
      </c>
      <c r="E5" s="161"/>
      <c r="F5" s="162">
        <v>85459</v>
      </c>
      <c r="G5" s="163"/>
      <c r="H5" s="164"/>
    </row>
    <row r="6" spans="1:8">
      <c r="A6" s="165"/>
      <c r="B6" s="166"/>
      <c r="C6" s="167"/>
      <c r="D6" s="168">
        <v>20271</v>
      </c>
      <c r="E6" s="169"/>
      <c r="F6" s="170">
        <v>44378</v>
      </c>
      <c r="G6" s="171"/>
      <c r="H6" s="172"/>
    </row>
    <row r="7" spans="1:8">
      <c r="A7" s="153" t="s">
        <v>557</v>
      </c>
      <c r="B7" s="158"/>
      <c r="C7" s="159"/>
      <c r="D7" s="160">
        <v>46565</v>
      </c>
      <c r="E7" s="161"/>
      <c r="F7" s="162">
        <v>83280</v>
      </c>
      <c r="G7" s="163"/>
      <c r="H7" s="164"/>
    </row>
    <row r="8" spans="1:8">
      <c r="A8" s="165"/>
      <c r="B8" s="166"/>
      <c r="C8" s="167"/>
      <c r="D8" s="168">
        <v>20775</v>
      </c>
      <c r="E8" s="169"/>
      <c r="F8" s="170">
        <v>43123</v>
      </c>
      <c r="G8" s="171"/>
      <c r="H8" s="172"/>
    </row>
    <row r="9" spans="1:8">
      <c r="A9" s="153" t="s">
        <v>558</v>
      </c>
      <c r="B9" s="158"/>
      <c r="C9" s="159"/>
      <c r="D9" s="160">
        <v>98059</v>
      </c>
      <c r="E9" s="161"/>
      <c r="F9" s="162">
        <v>88968</v>
      </c>
      <c r="G9" s="163"/>
      <c r="H9" s="164"/>
    </row>
    <row r="10" spans="1:8">
      <c r="A10" s="165"/>
      <c r="B10" s="166"/>
      <c r="C10" s="167"/>
      <c r="D10" s="168">
        <v>39791</v>
      </c>
      <c r="E10" s="169"/>
      <c r="F10" s="170">
        <v>45482</v>
      </c>
      <c r="G10" s="171"/>
      <c r="H10" s="172"/>
    </row>
    <row r="11" spans="1:8">
      <c r="A11" s="153" t="s">
        <v>559</v>
      </c>
      <c r="B11" s="158"/>
      <c r="C11" s="159"/>
      <c r="D11" s="160">
        <v>93382</v>
      </c>
      <c r="E11" s="161"/>
      <c r="F11" s="162">
        <v>85173</v>
      </c>
      <c r="G11" s="163"/>
      <c r="H11" s="164"/>
    </row>
    <row r="12" spans="1:8">
      <c r="A12" s="165"/>
      <c r="B12" s="166"/>
      <c r="C12" s="173"/>
      <c r="D12" s="168">
        <v>49546</v>
      </c>
      <c r="E12" s="169"/>
      <c r="F12" s="170">
        <v>43913</v>
      </c>
      <c r="G12" s="171"/>
      <c r="H12" s="172"/>
    </row>
    <row r="13" spans="1:8">
      <c r="A13" s="153"/>
      <c r="B13" s="158"/>
      <c r="C13" s="174"/>
      <c r="D13" s="175">
        <v>65839</v>
      </c>
      <c r="E13" s="176"/>
      <c r="F13" s="177">
        <v>89899</v>
      </c>
      <c r="G13" s="178"/>
      <c r="H13" s="164"/>
    </row>
    <row r="14" spans="1:8">
      <c r="A14" s="165"/>
      <c r="B14" s="166"/>
      <c r="C14" s="167"/>
      <c r="D14" s="168">
        <v>34760</v>
      </c>
      <c r="E14" s="169"/>
      <c r="F14" s="170">
        <v>44488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4.3899999999999997</v>
      </c>
      <c r="C19" s="179">
        <f>ROUND(VALUE(SUBSTITUTE(実質収支比率等に係る経年分析!G$48,"▲","-")),2)</f>
        <v>4.0199999999999996</v>
      </c>
      <c r="D19" s="179">
        <f>ROUND(VALUE(SUBSTITUTE(実質収支比率等に係る経年分析!H$48,"▲","-")),2)</f>
        <v>2.79</v>
      </c>
      <c r="E19" s="179">
        <f>ROUND(VALUE(SUBSTITUTE(実質収支比率等に係る経年分析!I$48,"▲","-")),2)</f>
        <v>3.17</v>
      </c>
      <c r="F19" s="179">
        <f>ROUND(VALUE(SUBSTITUTE(実質収支比率等に係る経年分析!J$48,"▲","-")),2)</f>
        <v>1.61</v>
      </c>
    </row>
    <row r="20" spans="1:11">
      <c r="A20" s="179" t="s">
        <v>55</v>
      </c>
      <c r="B20" s="179">
        <f>ROUND(VALUE(SUBSTITUTE(実質収支比率等に係る経年分析!F$47,"▲","-")),2)</f>
        <v>20.52</v>
      </c>
      <c r="C20" s="179">
        <f>ROUND(VALUE(SUBSTITUTE(実質収支比率等に係る経年分析!G$47,"▲","-")),2)</f>
        <v>21.1</v>
      </c>
      <c r="D20" s="179">
        <f>ROUND(VALUE(SUBSTITUTE(実質収支比率等に係る経年分析!H$47,"▲","-")),2)</f>
        <v>21.81</v>
      </c>
      <c r="E20" s="179">
        <f>ROUND(VALUE(SUBSTITUTE(実質収支比率等に係る経年分析!I$47,"▲","-")),2)</f>
        <v>17.93</v>
      </c>
      <c r="F20" s="179">
        <f>ROUND(VALUE(SUBSTITUTE(実質収支比率等に係る経年分析!J$47,"▲","-")),2)</f>
        <v>9.64</v>
      </c>
    </row>
    <row r="21" spans="1:11">
      <c r="A21" s="179" t="s">
        <v>56</v>
      </c>
      <c r="B21" s="179">
        <f>IF(ISNUMBER(VALUE(SUBSTITUTE(実質収支比率等に係る経年分析!F$49,"▲","-"))),ROUND(VALUE(SUBSTITUTE(実質収支比率等に係る経年分析!F$49,"▲","-")),2),NA())</f>
        <v>3.15</v>
      </c>
      <c r="C21" s="179">
        <f>IF(ISNUMBER(VALUE(SUBSTITUTE(実質収支比率等に係る経年分析!G$49,"▲","-"))),ROUND(VALUE(SUBSTITUTE(実質収支比率等に係る経年分析!G$49,"▲","-")),2),NA())</f>
        <v>0.1</v>
      </c>
      <c r="D21" s="179">
        <f>IF(ISNUMBER(VALUE(SUBSTITUTE(実質収支比率等に係る経年分析!H$49,"▲","-"))),ROUND(VALUE(SUBSTITUTE(実質収支比率等に係る経年分析!H$49,"▲","-")),2),NA())</f>
        <v>-2.19</v>
      </c>
      <c r="E21" s="179">
        <f>IF(ISNUMBER(VALUE(SUBSTITUTE(実質収支比率等に係る経年分析!I$49,"▲","-"))),ROUND(VALUE(SUBSTITUTE(実質収支比率等に係る経年分析!I$49,"▲","-")),2),NA())</f>
        <v>-1.4</v>
      </c>
      <c r="F21" s="179">
        <f>IF(ISNUMBER(VALUE(SUBSTITUTE(実質収支比率等に係る経年分析!J$49,"▲","-"))),ROUND(VALUE(SUBSTITUTE(実質収支比率等に係る経年分析!J$49,"▲","-")),2),NA())</f>
        <v>-9.4499999999999993</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0.45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浄化槽整備事業特別会計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特定環境保全公共下水道事業特別会計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0.08</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2.2599999999999998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2.23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2.76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2.74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0.63</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0.56000000000000005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0.81</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4.38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2.77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3.17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1.61</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1.91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2.35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3.08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2959</v>
      </c>
      <c r="E42" s="181"/>
      <c r="F42" s="181"/>
      <c r="G42" s="181">
        <f>'実質公債費比率（分子）の構造'!L$52</f>
        <v>2845</v>
      </c>
      <c r="H42" s="181"/>
      <c r="I42" s="181"/>
      <c r="J42" s="181">
        <f>'実質公債費比率（分子）の構造'!M$52</f>
        <v>3001</v>
      </c>
      <c r="K42" s="181"/>
      <c r="L42" s="181"/>
      <c r="M42" s="181">
        <f>'実質公債費比率（分子）の構造'!N$52</f>
        <v>3138</v>
      </c>
      <c r="N42" s="181"/>
      <c r="O42" s="181"/>
      <c r="P42" s="181">
        <f>'実質公債費比率（分子）の構造'!O$52</f>
        <v>3006</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3</v>
      </c>
      <c r="C44" s="181"/>
      <c r="D44" s="181"/>
      <c r="E44" s="181">
        <f>'実質公債費比率（分子）の構造'!L$50</f>
        <v>3</v>
      </c>
      <c r="F44" s="181"/>
      <c r="G44" s="181"/>
      <c r="H44" s="181">
        <f>'実質公債費比率（分子）の構造'!M$50</f>
        <v>2</v>
      </c>
      <c r="I44" s="181"/>
      <c r="J44" s="181"/>
      <c r="K44" s="181">
        <f>'実質公債費比率（分子）の構造'!N$50</f>
        <v>1</v>
      </c>
      <c r="L44" s="181"/>
      <c r="M44" s="181"/>
      <c r="N44" s="181">
        <f>'実質公債費比率（分子）の構造'!O$50</f>
        <v>1</v>
      </c>
      <c r="O44" s="181"/>
      <c r="P44" s="181"/>
    </row>
    <row r="45" spans="1:16">
      <c r="A45" s="181" t="s">
        <v>66</v>
      </c>
      <c r="B45" s="181">
        <f>'実質公債費比率（分子）の構造'!K$49</f>
        <v>1</v>
      </c>
      <c r="C45" s="181"/>
      <c r="D45" s="181"/>
      <c r="E45" s="181">
        <f>'実質公債費比率（分子）の構造'!L$49</f>
        <v>1</v>
      </c>
      <c r="F45" s="181"/>
      <c r="G45" s="181"/>
      <c r="H45" s="181">
        <f>'実質公債費比率（分子）の構造'!M$49</f>
        <v>1</v>
      </c>
      <c r="I45" s="181"/>
      <c r="J45" s="181"/>
      <c r="K45" s="181" t="str">
        <f>'実質公債費比率（分子）の構造'!N$49</f>
        <v>-</v>
      </c>
      <c r="L45" s="181"/>
      <c r="M45" s="181"/>
      <c r="N45" s="181" t="str">
        <f>'実質公債費比率（分子）の構造'!O$49</f>
        <v>-</v>
      </c>
      <c r="O45" s="181"/>
      <c r="P45" s="181"/>
    </row>
    <row r="46" spans="1:16">
      <c r="A46" s="181" t="s">
        <v>67</v>
      </c>
      <c r="B46" s="181">
        <f>'実質公債費比率（分子）の構造'!K$48</f>
        <v>644</v>
      </c>
      <c r="C46" s="181"/>
      <c r="D46" s="181"/>
      <c r="E46" s="181">
        <f>'実質公債費比率（分子）の構造'!L$48</f>
        <v>647</v>
      </c>
      <c r="F46" s="181"/>
      <c r="G46" s="181"/>
      <c r="H46" s="181">
        <f>'実質公債費比率（分子）の構造'!M$48</f>
        <v>760</v>
      </c>
      <c r="I46" s="181"/>
      <c r="J46" s="181"/>
      <c r="K46" s="181">
        <f>'実質公債費比率（分子）の構造'!N$48</f>
        <v>716</v>
      </c>
      <c r="L46" s="181"/>
      <c r="M46" s="181"/>
      <c r="N46" s="181">
        <f>'実質公債費比率（分子）の構造'!O$48</f>
        <v>754</v>
      </c>
      <c r="O46" s="181"/>
      <c r="P46" s="181"/>
    </row>
    <row r="47" spans="1:16">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3793</v>
      </c>
      <c r="C49" s="181"/>
      <c r="D49" s="181"/>
      <c r="E49" s="181">
        <f>'実質公債費比率（分子）の構造'!L$45</f>
        <v>3480</v>
      </c>
      <c r="F49" s="181"/>
      <c r="G49" s="181"/>
      <c r="H49" s="181">
        <f>'実質公債費比率（分子）の構造'!M$45</f>
        <v>3727</v>
      </c>
      <c r="I49" s="181"/>
      <c r="J49" s="181"/>
      <c r="K49" s="181">
        <f>'実質公債費比率（分子）の構造'!N$45</f>
        <v>3863</v>
      </c>
      <c r="L49" s="181"/>
      <c r="M49" s="181"/>
      <c r="N49" s="181">
        <f>'実質公債費比率（分子）の構造'!O$45</f>
        <v>3584</v>
      </c>
      <c r="O49" s="181"/>
      <c r="P49" s="181"/>
    </row>
    <row r="50" spans="1:16">
      <c r="A50" s="181" t="s">
        <v>70</v>
      </c>
      <c r="B50" s="181" t="e">
        <f>NA()</f>
        <v>#N/A</v>
      </c>
      <c r="C50" s="181">
        <f>IF(ISNUMBER('実質公債費比率（分子）の構造'!K$53),'実質公債費比率（分子）の構造'!K$53,NA())</f>
        <v>1482</v>
      </c>
      <c r="D50" s="181" t="e">
        <f>NA()</f>
        <v>#N/A</v>
      </c>
      <c r="E50" s="181" t="e">
        <f>NA()</f>
        <v>#N/A</v>
      </c>
      <c r="F50" s="181">
        <f>IF(ISNUMBER('実質公債費比率（分子）の構造'!L$53),'実質公債費比率（分子）の構造'!L$53,NA())</f>
        <v>1286</v>
      </c>
      <c r="G50" s="181" t="e">
        <f>NA()</f>
        <v>#N/A</v>
      </c>
      <c r="H50" s="181" t="e">
        <f>NA()</f>
        <v>#N/A</v>
      </c>
      <c r="I50" s="181">
        <f>IF(ISNUMBER('実質公債費比率（分子）の構造'!M$53),'実質公債費比率（分子）の構造'!M$53,NA())</f>
        <v>1489</v>
      </c>
      <c r="J50" s="181" t="e">
        <f>NA()</f>
        <v>#N/A</v>
      </c>
      <c r="K50" s="181" t="e">
        <f>NA()</f>
        <v>#N/A</v>
      </c>
      <c r="L50" s="181">
        <f>IF(ISNUMBER('実質公債費比率（分子）の構造'!N$53),'実質公債費比率（分子）の構造'!N$53,NA())</f>
        <v>1442</v>
      </c>
      <c r="M50" s="181" t="e">
        <f>NA()</f>
        <v>#N/A</v>
      </c>
      <c r="N50" s="181" t="e">
        <f>NA()</f>
        <v>#N/A</v>
      </c>
      <c r="O50" s="181">
        <f>IF(ISNUMBER('実質公債費比率（分子）の構造'!O$53),'実質公債費比率（分子）の構造'!O$53,NA())</f>
        <v>1333</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43</v>
      </c>
      <c r="B56" s="180"/>
      <c r="C56" s="180"/>
      <c r="D56" s="180">
        <f>'将来負担比率（分子）の構造'!I$52</f>
        <v>30494</v>
      </c>
      <c r="E56" s="180"/>
      <c r="F56" s="180"/>
      <c r="G56" s="180">
        <f>'将来負担比率（分子）の構造'!J$52</f>
        <v>29303</v>
      </c>
      <c r="H56" s="180"/>
      <c r="I56" s="180"/>
      <c r="J56" s="180">
        <f>'将来負担比率（分子）の構造'!K$52</f>
        <v>27895</v>
      </c>
      <c r="K56" s="180"/>
      <c r="L56" s="180"/>
      <c r="M56" s="180">
        <f>'将来負担比率（分子）の構造'!L$52</f>
        <v>26822</v>
      </c>
      <c r="N56" s="180"/>
      <c r="O56" s="180"/>
      <c r="P56" s="180">
        <f>'将来負担比率（分子）の構造'!M$52</f>
        <v>25837</v>
      </c>
    </row>
    <row r="57" spans="1:16">
      <c r="A57" s="180" t="s">
        <v>42</v>
      </c>
      <c r="B57" s="180"/>
      <c r="C57" s="180"/>
      <c r="D57" s="180">
        <f>'将来負担比率（分子）の構造'!I$51</f>
        <v>265</v>
      </c>
      <c r="E57" s="180"/>
      <c r="F57" s="180"/>
      <c r="G57" s="180">
        <f>'将来負担比率（分子）の構造'!J$51</f>
        <v>252</v>
      </c>
      <c r="H57" s="180"/>
      <c r="I57" s="180"/>
      <c r="J57" s="180">
        <f>'将来負担比率（分子）の構造'!K$51</f>
        <v>199</v>
      </c>
      <c r="K57" s="180"/>
      <c r="L57" s="180"/>
      <c r="M57" s="180">
        <f>'将来負担比率（分子）の構造'!L$51</f>
        <v>154</v>
      </c>
      <c r="N57" s="180"/>
      <c r="O57" s="180"/>
      <c r="P57" s="180">
        <f>'将来負担比率（分子）の構造'!M$51</f>
        <v>79</v>
      </c>
    </row>
    <row r="58" spans="1:16">
      <c r="A58" s="180" t="s">
        <v>41</v>
      </c>
      <c r="B58" s="180"/>
      <c r="C58" s="180"/>
      <c r="D58" s="180">
        <f>'将来負担比率（分子）の構造'!I$50</f>
        <v>5492</v>
      </c>
      <c r="E58" s="180"/>
      <c r="F58" s="180"/>
      <c r="G58" s="180">
        <f>'将来負担比率（分子）の構造'!J$50</f>
        <v>5907</v>
      </c>
      <c r="H58" s="180"/>
      <c r="I58" s="180"/>
      <c r="J58" s="180">
        <f>'将来負担比率（分子）の構造'!K$50</f>
        <v>5728</v>
      </c>
      <c r="K58" s="180"/>
      <c r="L58" s="180"/>
      <c r="M58" s="180">
        <f>'将来負担比率（分子）の構造'!L$50</f>
        <v>5159</v>
      </c>
      <c r="N58" s="180"/>
      <c r="O58" s="180"/>
      <c r="P58" s="180">
        <f>'将来負担比率（分子）の構造'!M$50</f>
        <v>4350</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72</v>
      </c>
      <c r="C61" s="180"/>
      <c r="D61" s="180"/>
      <c r="E61" s="180">
        <f>'将来負担比率（分子）の構造'!J$46</f>
        <v>24</v>
      </c>
      <c r="F61" s="180"/>
      <c r="G61" s="180"/>
      <c r="H61" s="180">
        <f>'将来負担比率（分子）の構造'!K$46</f>
        <v>19</v>
      </c>
      <c r="I61" s="180"/>
      <c r="J61" s="180"/>
      <c r="K61" s="180">
        <f>'将来負担比率（分子）の構造'!L$46</f>
        <v>101</v>
      </c>
      <c r="L61" s="180"/>
      <c r="M61" s="180"/>
      <c r="N61" s="180">
        <f>'将来負担比率（分子）の構造'!M$46</f>
        <v>67</v>
      </c>
      <c r="O61" s="180"/>
      <c r="P61" s="180"/>
    </row>
    <row r="62" spans="1:16">
      <c r="A62" s="180" t="s">
        <v>35</v>
      </c>
      <c r="B62" s="180">
        <f>'将来負担比率（分子）の構造'!I$45</f>
        <v>3686</v>
      </c>
      <c r="C62" s="180"/>
      <c r="D62" s="180"/>
      <c r="E62" s="180">
        <f>'将来負担比率（分子）の構造'!J$45</f>
        <v>3326</v>
      </c>
      <c r="F62" s="180"/>
      <c r="G62" s="180"/>
      <c r="H62" s="180">
        <f>'将来負担比率（分子）の構造'!K$45</f>
        <v>3047</v>
      </c>
      <c r="I62" s="180"/>
      <c r="J62" s="180"/>
      <c r="K62" s="180">
        <f>'将来負担比率（分子）の構造'!L$45</f>
        <v>2930</v>
      </c>
      <c r="L62" s="180"/>
      <c r="M62" s="180"/>
      <c r="N62" s="180">
        <f>'将来負担比率（分子）の構造'!M$45</f>
        <v>2669</v>
      </c>
      <c r="O62" s="180"/>
      <c r="P62" s="180"/>
    </row>
    <row r="63" spans="1:16">
      <c r="A63" s="180" t="s">
        <v>34</v>
      </c>
      <c r="B63" s="180">
        <f>'将来負担比率（分子）の構造'!I$44</f>
        <v>1</v>
      </c>
      <c r="C63" s="180"/>
      <c r="D63" s="180"/>
      <c r="E63" s="180">
        <f>'将来負担比率（分子）の構造'!J$44</f>
        <v>1</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10713</v>
      </c>
      <c r="C64" s="180"/>
      <c r="D64" s="180"/>
      <c r="E64" s="180">
        <f>'将来負担比率（分子）の構造'!J$43</f>
        <v>10105</v>
      </c>
      <c r="F64" s="180"/>
      <c r="G64" s="180"/>
      <c r="H64" s="180">
        <f>'将来負担比率（分子）の構造'!K$43</f>
        <v>9682</v>
      </c>
      <c r="I64" s="180"/>
      <c r="J64" s="180"/>
      <c r="K64" s="180">
        <f>'将来負担比率（分子）の構造'!L$43</f>
        <v>9432</v>
      </c>
      <c r="L64" s="180"/>
      <c r="M64" s="180"/>
      <c r="N64" s="180">
        <f>'将来負担比率（分子）の構造'!M$43</f>
        <v>9224</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33877</v>
      </c>
      <c r="C66" s="180"/>
      <c r="D66" s="180"/>
      <c r="E66" s="180">
        <f>'将来負担比率（分子）の構造'!J$41</f>
        <v>32121</v>
      </c>
      <c r="F66" s="180"/>
      <c r="G66" s="180"/>
      <c r="H66" s="180">
        <f>'将来負担比率（分子）の構造'!K$41</f>
        <v>30093</v>
      </c>
      <c r="I66" s="180"/>
      <c r="J66" s="180"/>
      <c r="K66" s="180">
        <f>'将来負担比率（分子）の構造'!L$41</f>
        <v>28354</v>
      </c>
      <c r="L66" s="180"/>
      <c r="M66" s="180"/>
      <c r="N66" s="180">
        <f>'将来負担比率（分子）の構造'!M$41</f>
        <v>27201</v>
      </c>
      <c r="O66" s="180"/>
      <c r="P66" s="180"/>
    </row>
    <row r="67" spans="1:16">
      <c r="A67" s="180" t="s">
        <v>74</v>
      </c>
      <c r="B67" s="180" t="e">
        <f>NA()</f>
        <v>#N/A</v>
      </c>
      <c r="C67" s="180">
        <f>IF(ISNUMBER('将来負担比率（分子）の構造'!I$53), IF('将来負担比率（分子）の構造'!I$53 &lt; 0, 0, '将来負担比率（分子）の構造'!I$53), NA())</f>
        <v>12098</v>
      </c>
      <c r="D67" s="180" t="e">
        <f>NA()</f>
        <v>#N/A</v>
      </c>
      <c r="E67" s="180" t="e">
        <f>NA()</f>
        <v>#N/A</v>
      </c>
      <c r="F67" s="180">
        <f>IF(ISNUMBER('将来負担比率（分子）の構造'!J$53), IF('将来負担比率（分子）の構造'!J$53 &lt; 0, 0, '将来負担比率（分子）の構造'!J$53), NA())</f>
        <v>10114</v>
      </c>
      <c r="G67" s="180" t="e">
        <f>NA()</f>
        <v>#N/A</v>
      </c>
      <c r="H67" s="180" t="e">
        <f>NA()</f>
        <v>#N/A</v>
      </c>
      <c r="I67" s="180">
        <f>IF(ISNUMBER('将来負担比率（分子）の構造'!K$53), IF('将来負担比率（分子）の構造'!K$53 &lt; 0, 0, '将来負担比率（分子）の構造'!K$53), NA())</f>
        <v>9020</v>
      </c>
      <c r="J67" s="180" t="e">
        <f>NA()</f>
        <v>#N/A</v>
      </c>
      <c r="K67" s="180" t="e">
        <f>NA()</f>
        <v>#N/A</v>
      </c>
      <c r="L67" s="180">
        <f>IF(ISNUMBER('将来負担比率（分子）の構造'!L$53), IF('将来負担比率（分子）の構造'!L$53 &lt; 0, 0, '将来負担比率（分子）の構造'!L$53), NA())</f>
        <v>8681</v>
      </c>
      <c r="M67" s="180" t="e">
        <f>NA()</f>
        <v>#N/A</v>
      </c>
      <c r="N67" s="180" t="e">
        <f>NA()</f>
        <v>#N/A</v>
      </c>
      <c r="O67" s="180">
        <f>IF(ISNUMBER('将来負担比率（分子）の構造'!M$53), IF('将来負担比率（分子）の構造'!M$53 &lt; 0, 0, '将来負担比率（分子）の構造'!M$53), NA())</f>
        <v>8896</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2897</v>
      </c>
      <c r="C72" s="184">
        <f>基金残高に係る経年分析!G55</f>
        <v>2320</v>
      </c>
      <c r="D72" s="184">
        <f>基金残高に係る経年分析!H55</f>
        <v>1220</v>
      </c>
    </row>
    <row r="73" spans="1:16">
      <c r="A73" s="183" t="s">
        <v>77</v>
      </c>
      <c r="B73" s="184">
        <f>基金残高に係る経年分析!F56</f>
        <v>688</v>
      </c>
      <c r="C73" s="184">
        <f>基金残高に係る経年分析!G56</f>
        <v>601</v>
      </c>
      <c r="D73" s="184">
        <f>基金残高に係る経年分析!H56</f>
        <v>640</v>
      </c>
    </row>
    <row r="74" spans="1:16">
      <c r="A74" s="183" t="s">
        <v>78</v>
      </c>
      <c r="B74" s="184">
        <f>基金残高に係る経年分析!F57</f>
        <v>5841</v>
      </c>
      <c r="C74" s="184">
        <f>基金残高に係る経年分析!G57</f>
        <v>5739</v>
      </c>
      <c r="D74" s="184">
        <f>基金残高に係る経年分析!H57</f>
        <v>5614</v>
      </c>
    </row>
  </sheetData>
  <sheetProtection algorithmName="SHA-512" hashValue="o5i3+kNF40GUD7cFGzD5al0mnWvBTDNiUM0utp0GWe4zBor+k3OzX/LCzaAxdMtZ01Rx7hgGyCoe7b9SV55HMQ==" saltValue="1AnG4x5m3QjX2NSlHY/a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216</v>
      </c>
      <c r="DI1" s="756"/>
      <c r="DJ1" s="756"/>
      <c r="DK1" s="756"/>
      <c r="DL1" s="756"/>
      <c r="DM1" s="756"/>
      <c r="DN1" s="757"/>
      <c r="DO1" s="225"/>
      <c r="DP1" s="755" t="s">
        <v>217</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219</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220</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221</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222</v>
      </c>
      <c r="S4" s="698"/>
      <c r="T4" s="698"/>
      <c r="U4" s="698"/>
      <c r="V4" s="698"/>
      <c r="W4" s="698"/>
      <c r="X4" s="698"/>
      <c r="Y4" s="699"/>
      <c r="Z4" s="697" t="s">
        <v>223</v>
      </c>
      <c r="AA4" s="698"/>
      <c r="AB4" s="698"/>
      <c r="AC4" s="699"/>
      <c r="AD4" s="697" t="s">
        <v>224</v>
      </c>
      <c r="AE4" s="698"/>
      <c r="AF4" s="698"/>
      <c r="AG4" s="698"/>
      <c r="AH4" s="698"/>
      <c r="AI4" s="698"/>
      <c r="AJ4" s="698"/>
      <c r="AK4" s="699"/>
      <c r="AL4" s="697" t="s">
        <v>223</v>
      </c>
      <c r="AM4" s="698"/>
      <c r="AN4" s="698"/>
      <c r="AO4" s="699"/>
      <c r="AP4" s="758" t="s">
        <v>225</v>
      </c>
      <c r="AQ4" s="758"/>
      <c r="AR4" s="758"/>
      <c r="AS4" s="758"/>
      <c r="AT4" s="758"/>
      <c r="AU4" s="758"/>
      <c r="AV4" s="758"/>
      <c r="AW4" s="758"/>
      <c r="AX4" s="758"/>
      <c r="AY4" s="758"/>
      <c r="AZ4" s="758"/>
      <c r="BA4" s="758"/>
      <c r="BB4" s="758"/>
      <c r="BC4" s="758"/>
      <c r="BD4" s="758"/>
      <c r="BE4" s="758"/>
      <c r="BF4" s="758"/>
      <c r="BG4" s="758" t="s">
        <v>226</v>
      </c>
      <c r="BH4" s="758"/>
      <c r="BI4" s="758"/>
      <c r="BJ4" s="758"/>
      <c r="BK4" s="758"/>
      <c r="BL4" s="758"/>
      <c r="BM4" s="758"/>
      <c r="BN4" s="758"/>
      <c r="BO4" s="758" t="s">
        <v>223</v>
      </c>
      <c r="BP4" s="758"/>
      <c r="BQ4" s="758"/>
      <c r="BR4" s="758"/>
      <c r="BS4" s="758" t="s">
        <v>227</v>
      </c>
      <c r="BT4" s="758"/>
      <c r="BU4" s="758"/>
      <c r="BV4" s="758"/>
      <c r="BW4" s="758"/>
      <c r="BX4" s="758"/>
      <c r="BY4" s="758"/>
      <c r="BZ4" s="758"/>
      <c r="CA4" s="758"/>
      <c r="CB4" s="758"/>
      <c r="CD4" s="740" t="s">
        <v>228</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229</v>
      </c>
      <c r="C5" s="723"/>
      <c r="D5" s="723"/>
      <c r="E5" s="723"/>
      <c r="F5" s="723"/>
      <c r="G5" s="723"/>
      <c r="H5" s="723"/>
      <c r="I5" s="723"/>
      <c r="J5" s="723"/>
      <c r="K5" s="723"/>
      <c r="L5" s="723"/>
      <c r="M5" s="723"/>
      <c r="N5" s="723"/>
      <c r="O5" s="723"/>
      <c r="P5" s="723"/>
      <c r="Q5" s="724"/>
      <c r="R5" s="688">
        <v>3472812</v>
      </c>
      <c r="S5" s="689"/>
      <c r="T5" s="689"/>
      <c r="U5" s="689"/>
      <c r="V5" s="689"/>
      <c r="W5" s="689"/>
      <c r="X5" s="689"/>
      <c r="Y5" s="735"/>
      <c r="Z5" s="753">
        <v>15.8</v>
      </c>
      <c r="AA5" s="753"/>
      <c r="AB5" s="753"/>
      <c r="AC5" s="753"/>
      <c r="AD5" s="754">
        <v>3472812</v>
      </c>
      <c r="AE5" s="754"/>
      <c r="AF5" s="754"/>
      <c r="AG5" s="754"/>
      <c r="AH5" s="754"/>
      <c r="AI5" s="754"/>
      <c r="AJ5" s="754"/>
      <c r="AK5" s="754"/>
      <c r="AL5" s="736">
        <v>28.6</v>
      </c>
      <c r="AM5" s="705"/>
      <c r="AN5" s="705"/>
      <c r="AO5" s="737"/>
      <c r="AP5" s="722" t="s">
        <v>230</v>
      </c>
      <c r="AQ5" s="723"/>
      <c r="AR5" s="723"/>
      <c r="AS5" s="723"/>
      <c r="AT5" s="723"/>
      <c r="AU5" s="723"/>
      <c r="AV5" s="723"/>
      <c r="AW5" s="723"/>
      <c r="AX5" s="723"/>
      <c r="AY5" s="723"/>
      <c r="AZ5" s="723"/>
      <c r="BA5" s="723"/>
      <c r="BB5" s="723"/>
      <c r="BC5" s="723"/>
      <c r="BD5" s="723"/>
      <c r="BE5" s="723"/>
      <c r="BF5" s="724"/>
      <c r="BG5" s="623">
        <v>3466034</v>
      </c>
      <c r="BH5" s="626"/>
      <c r="BI5" s="626"/>
      <c r="BJ5" s="626"/>
      <c r="BK5" s="626"/>
      <c r="BL5" s="626"/>
      <c r="BM5" s="626"/>
      <c r="BN5" s="627"/>
      <c r="BO5" s="685">
        <v>99.8</v>
      </c>
      <c r="BP5" s="685"/>
      <c r="BQ5" s="685"/>
      <c r="BR5" s="685"/>
      <c r="BS5" s="686" t="s">
        <v>231</v>
      </c>
      <c r="BT5" s="686"/>
      <c r="BU5" s="686"/>
      <c r="BV5" s="686"/>
      <c r="BW5" s="686"/>
      <c r="BX5" s="686"/>
      <c r="BY5" s="686"/>
      <c r="BZ5" s="686"/>
      <c r="CA5" s="686"/>
      <c r="CB5" s="727"/>
      <c r="CD5" s="740" t="s">
        <v>225</v>
      </c>
      <c r="CE5" s="741"/>
      <c r="CF5" s="741"/>
      <c r="CG5" s="741"/>
      <c r="CH5" s="741"/>
      <c r="CI5" s="741"/>
      <c r="CJ5" s="741"/>
      <c r="CK5" s="741"/>
      <c r="CL5" s="741"/>
      <c r="CM5" s="741"/>
      <c r="CN5" s="741"/>
      <c r="CO5" s="741"/>
      <c r="CP5" s="741"/>
      <c r="CQ5" s="742"/>
      <c r="CR5" s="740" t="s">
        <v>232</v>
      </c>
      <c r="CS5" s="741"/>
      <c r="CT5" s="741"/>
      <c r="CU5" s="741"/>
      <c r="CV5" s="741"/>
      <c r="CW5" s="741"/>
      <c r="CX5" s="741"/>
      <c r="CY5" s="742"/>
      <c r="CZ5" s="740" t="s">
        <v>223</v>
      </c>
      <c r="DA5" s="741"/>
      <c r="DB5" s="741"/>
      <c r="DC5" s="742"/>
      <c r="DD5" s="740" t="s">
        <v>233</v>
      </c>
      <c r="DE5" s="741"/>
      <c r="DF5" s="741"/>
      <c r="DG5" s="741"/>
      <c r="DH5" s="741"/>
      <c r="DI5" s="741"/>
      <c r="DJ5" s="741"/>
      <c r="DK5" s="741"/>
      <c r="DL5" s="741"/>
      <c r="DM5" s="741"/>
      <c r="DN5" s="741"/>
      <c r="DO5" s="741"/>
      <c r="DP5" s="742"/>
      <c r="DQ5" s="740" t="s">
        <v>234</v>
      </c>
      <c r="DR5" s="741"/>
      <c r="DS5" s="741"/>
      <c r="DT5" s="741"/>
      <c r="DU5" s="741"/>
      <c r="DV5" s="741"/>
      <c r="DW5" s="741"/>
      <c r="DX5" s="741"/>
      <c r="DY5" s="741"/>
      <c r="DZ5" s="741"/>
      <c r="EA5" s="741"/>
      <c r="EB5" s="741"/>
      <c r="EC5" s="742"/>
    </row>
    <row r="6" spans="2:143" ht="11.25" customHeight="1">
      <c r="B6" s="620" t="s">
        <v>235</v>
      </c>
      <c r="C6" s="621"/>
      <c r="D6" s="621"/>
      <c r="E6" s="621"/>
      <c r="F6" s="621"/>
      <c r="G6" s="621"/>
      <c r="H6" s="621"/>
      <c r="I6" s="621"/>
      <c r="J6" s="621"/>
      <c r="K6" s="621"/>
      <c r="L6" s="621"/>
      <c r="M6" s="621"/>
      <c r="N6" s="621"/>
      <c r="O6" s="621"/>
      <c r="P6" s="621"/>
      <c r="Q6" s="622"/>
      <c r="R6" s="623">
        <v>200922</v>
      </c>
      <c r="S6" s="626"/>
      <c r="T6" s="626"/>
      <c r="U6" s="626"/>
      <c r="V6" s="626"/>
      <c r="W6" s="626"/>
      <c r="X6" s="626"/>
      <c r="Y6" s="627"/>
      <c r="Z6" s="685">
        <v>0.9</v>
      </c>
      <c r="AA6" s="685"/>
      <c r="AB6" s="685"/>
      <c r="AC6" s="685"/>
      <c r="AD6" s="686">
        <v>200922</v>
      </c>
      <c r="AE6" s="686"/>
      <c r="AF6" s="686"/>
      <c r="AG6" s="686"/>
      <c r="AH6" s="686"/>
      <c r="AI6" s="686"/>
      <c r="AJ6" s="686"/>
      <c r="AK6" s="686"/>
      <c r="AL6" s="628">
        <v>1.7</v>
      </c>
      <c r="AM6" s="629"/>
      <c r="AN6" s="629"/>
      <c r="AO6" s="687"/>
      <c r="AP6" s="620" t="s">
        <v>236</v>
      </c>
      <c r="AQ6" s="621"/>
      <c r="AR6" s="621"/>
      <c r="AS6" s="621"/>
      <c r="AT6" s="621"/>
      <c r="AU6" s="621"/>
      <c r="AV6" s="621"/>
      <c r="AW6" s="621"/>
      <c r="AX6" s="621"/>
      <c r="AY6" s="621"/>
      <c r="AZ6" s="621"/>
      <c r="BA6" s="621"/>
      <c r="BB6" s="621"/>
      <c r="BC6" s="621"/>
      <c r="BD6" s="621"/>
      <c r="BE6" s="621"/>
      <c r="BF6" s="622"/>
      <c r="BG6" s="623">
        <v>3466034</v>
      </c>
      <c r="BH6" s="626"/>
      <c r="BI6" s="626"/>
      <c r="BJ6" s="626"/>
      <c r="BK6" s="626"/>
      <c r="BL6" s="626"/>
      <c r="BM6" s="626"/>
      <c r="BN6" s="627"/>
      <c r="BO6" s="685">
        <v>99.8</v>
      </c>
      <c r="BP6" s="685"/>
      <c r="BQ6" s="685"/>
      <c r="BR6" s="685"/>
      <c r="BS6" s="686" t="s">
        <v>127</v>
      </c>
      <c r="BT6" s="686"/>
      <c r="BU6" s="686"/>
      <c r="BV6" s="686"/>
      <c r="BW6" s="686"/>
      <c r="BX6" s="686"/>
      <c r="BY6" s="686"/>
      <c r="BZ6" s="686"/>
      <c r="CA6" s="686"/>
      <c r="CB6" s="727"/>
      <c r="CD6" s="694" t="s">
        <v>237</v>
      </c>
      <c r="CE6" s="695"/>
      <c r="CF6" s="695"/>
      <c r="CG6" s="695"/>
      <c r="CH6" s="695"/>
      <c r="CI6" s="695"/>
      <c r="CJ6" s="695"/>
      <c r="CK6" s="695"/>
      <c r="CL6" s="695"/>
      <c r="CM6" s="695"/>
      <c r="CN6" s="695"/>
      <c r="CO6" s="695"/>
      <c r="CP6" s="695"/>
      <c r="CQ6" s="696"/>
      <c r="CR6" s="623">
        <v>181878</v>
      </c>
      <c r="CS6" s="626"/>
      <c r="CT6" s="626"/>
      <c r="CU6" s="626"/>
      <c r="CV6" s="626"/>
      <c r="CW6" s="626"/>
      <c r="CX6" s="626"/>
      <c r="CY6" s="627"/>
      <c r="CZ6" s="736">
        <v>0.9</v>
      </c>
      <c r="DA6" s="705"/>
      <c r="DB6" s="705"/>
      <c r="DC6" s="739"/>
      <c r="DD6" s="631" t="s">
        <v>231</v>
      </c>
      <c r="DE6" s="626"/>
      <c r="DF6" s="626"/>
      <c r="DG6" s="626"/>
      <c r="DH6" s="626"/>
      <c r="DI6" s="626"/>
      <c r="DJ6" s="626"/>
      <c r="DK6" s="626"/>
      <c r="DL6" s="626"/>
      <c r="DM6" s="626"/>
      <c r="DN6" s="626"/>
      <c r="DO6" s="626"/>
      <c r="DP6" s="627"/>
      <c r="DQ6" s="631">
        <v>181873</v>
      </c>
      <c r="DR6" s="626"/>
      <c r="DS6" s="626"/>
      <c r="DT6" s="626"/>
      <c r="DU6" s="626"/>
      <c r="DV6" s="626"/>
      <c r="DW6" s="626"/>
      <c r="DX6" s="626"/>
      <c r="DY6" s="626"/>
      <c r="DZ6" s="626"/>
      <c r="EA6" s="626"/>
      <c r="EB6" s="626"/>
      <c r="EC6" s="666"/>
    </row>
    <row r="7" spans="2:143" ht="11.25" customHeight="1">
      <c r="B7" s="620" t="s">
        <v>238</v>
      </c>
      <c r="C7" s="621"/>
      <c r="D7" s="621"/>
      <c r="E7" s="621"/>
      <c r="F7" s="621"/>
      <c r="G7" s="621"/>
      <c r="H7" s="621"/>
      <c r="I7" s="621"/>
      <c r="J7" s="621"/>
      <c r="K7" s="621"/>
      <c r="L7" s="621"/>
      <c r="M7" s="621"/>
      <c r="N7" s="621"/>
      <c r="O7" s="621"/>
      <c r="P7" s="621"/>
      <c r="Q7" s="622"/>
      <c r="R7" s="623">
        <v>6698</v>
      </c>
      <c r="S7" s="626"/>
      <c r="T7" s="626"/>
      <c r="U7" s="626"/>
      <c r="V7" s="626"/>
      <c r="W7" s="626"/>
      <c r="X7" s="626"/>
      <c r="Y7" s="627"/>
      <c r="Z7" s="685">
        <v>0</v>
      </c>
      <c r="AA7" s="685"/>
      <c r="AB7" s="685"/>
      <c r="AC7" s="685"/>
      <c r="AD7" s="686">
        <v>6698</v>
      </c>
      <c r="AE7" s="686"/>
      <c r="AF7" s="686"/>
      <c r="AG7" s="686"/>
      <c r="AH7" s="686"/>
      <c r="AI7" s="686"/>
      <c r="AJ7" s="686"/>
      <c r="AK7" s="686"/>
      <c r="AL7" s="628">
        <v>0.1</v>
      </c>
      <c r="AM7" s="629"/>
      <c r="AN7" s="629"/>
      <c r="AO7" s="687"/>
      <c r="AP7" s="620" t="s">
        <v>239</v>
      </c>
      <c r="AQ7" s="621"/>
      <c r="AR7" s="621"/>
      <c r="AS7" s="621"/>
      <c r="AT7" s="621"/>
      <c r="AU7" s="621"/>
      <c r="AV7" s="621"/>
      <c r="AW7" s="621"/>
      <c r="AX7" s="621"/>
      <c r="AY7" s="621"/>
      <c r="AZ7" s="621"/>
      <c r="BA7" s="621"/>
      <c r="BB7" s="621"/>
      <c r="BC7" s="621"/>
      <c r="BD7" s="621"/>
      <c r="BE7" s="621"/>
      <c r="BF7" s="622"/>
      <c r="BG7" s="623">
        <v>1331752</v>
      </c>
      <c r="BH7" s="626"/>
      <c r="BI7" s="626"/>
      <c r="BJ7" s="626"/>
      <c r="BK7" s="626"/>
      <c r="BL7" s="626"/>
      <c r="BM7" s="626"/>
      <c r="BN7" s="627"/>
      <c r="BO7" s="685">
        <v>38.299999999999997</v>
      </c>
      <c r="BP7" s="685"/>
      <c r="BQ7" s="685"/>
      <c r="BR7" s="685"/>
      <c r="BS7" s="686" t="s">
        <v>231</v>
      </c>
      <c r="BT7" s="686"/>
      <c r="BU7" s="686"/>
      <c r="BV7" s="686"/>
      <c r="BW7" s="686"/>
      <c r="BX7" s="686"/>
      <c r="BY7" s="686"/>
      <c r="BZ7" s="686"/>
      <c r="CA7" s="686"/>
      <c r="CB7" s="727"/>
      <c r="CD7" s="667" t="s">
        <v>240</v>
      </c>
      <c r="CE7" s="664"/>
      <c r="CF7" s="664"/>
      <c r="CG7" s="664"/>
      <c r="CH7" s="664"/>
      <c r="CI7" s="664"/>
      <c r="CJ7" s="664"/>
      <c r="CK7" s="664"/>
      <c r="CL7" s="664"/>
      <c r="CM7" s="664"/>
      <c r="CN7" s="664"/>
      <c r="CO7" s="664"/>
      <c r="CP7" s="664"/>
      <c r="CQ7" s="665"/>
      <c r="CR7" s="623">
        <v>2797062</v>
      </c>
      <c r="CS7" s="626"/>
      <c r="CT7" s="626"/>
      <c r="CU7" s="626"/>
      <c r="CV7" s="626"/>
      <c r="CW7" s="626"/>
      <c r="CX7" s="626"/>
      <c r="CY7" s="627"/>
      <c r="CZ7" s="685">
        <v>13.2</v>
      </c>
      <c r="DA7" s="685"/>
      <c r="DB7" s="685"/>
      <c r="DC7" s="685"/>
      <c r="DD7" s="631">
        <v>280781</v>
      </c>
      <c r="DE7" s="626"/>
      <c r="DF7" s="626"/>
      <c r="DG7" s="626"/>
      <c r="DH7" s="626"/>
      <c r="DI7" s="626"/>
      <c r="DJ7" s="626"/>
      <c r="DK7" s="626"/>
      <c r="DL7" s="626"/>
      <c r="DM7" s="626"/>
      <c r="DN7" s="626"/>
      <c r="DO7" s="626"/>
      <c r="DP7" s="627"/>
      <c r="DQ7" s="631">
        <v>2096680</v>
      </c>
      <c r="DR7" s="626"/>
      <c r="DS7" s="626"/>
      <c r="DT7" s="626"/>
      <c r="DU7" s="626"/>
      <c r="DV7" s="626"/>
      <c r="DW7" s="626"/>
      <c r="DX7" s="626"/>
      <c r="DY7" s="626"/>
      <c r="DZ7" s="626"/>
      <c r="EA7" s="626"/>
      <c r="EB7" s="626"/>
      <c r="EC7" s="666"/>
    </row>
    <row r="8" spans="2:143" ht="11.25" customHeight="1">
      <c r="B8" s="620" t="s">
        <v>241</v>
      </c>
      <c r="C8" s="621"/>
      <c r="D8" s="621"/>
      <c r="E8" s="621"/>
      <c r="F8" s="621"/>
      <c r="G8" s="621"/>
      <c r="H8" s="621"/>
      <c r="I8" s="621"/>
      <c r="J8" s="621"/>
      <c r="K8" s="621"/>
      <c r="L8" s="621"/>
      <c r="M8" s="621"/>
      <c r="N8" s="621"/>
      <c r="O8" s="621"/>
      <c r="P8" s="621"/>
      <c r="Q8" s="622"/>
      <c r="R8" s="623">
        <v>11650</v>
      </c>
      <c r="S8" s="626"/>
      <c r="T8" s="626"/>
      <c r="U8" s="626"/>
      <c r="V8" s="626"/>
      <c r="W8" s="626"/>
      <c r="X8" s="626"/>
      <c r="Y8" s="627"/>
      <c r="Z8" s="685">
        <v>0.1</v>
      </c>
      <c r="AA8" s="685"/>
      <c r="AB8" s="685"/>
      <c r="AC8" s="685"/>
      <c r="AD8" s="686">
        <v>11650</v>
      </c>
      <c r="AE8" s="686"/>
      <c r="AF8" s="686"/>
      <c r="AG8" s="686"/>
      <c r="AH8" s="686"/>
      <c r="AI8" s="686"/>
      <c r="AJ8" s="686"/>
      <c r="AK8" s="686"/>
      <c r="AL8" s="628">
        <v>0.1</v>
      </c>
      <c r="AM8" s="629"/>
      <c r="AN8" s="629"/>
      <c r="AO8" s="687"/>
      <c r="AP8" s="620" t="s">
        <v>242</v>
      </c>
      <c r="AQ8" s="621"/>
      <c r="AR8" s="621"/>
      <c r="AS8" s="621"/>
      <c r="AT8" s="621"/>
      <c r="AU8" s="621"/>
      <c r="AV8" s="621"/>
      <c r="AW8" s="621"/>
      <c r="AX8" s="621"/>
      <c r="AY8" s="621"/>
      <c r="AZ8" s="621"/>
      <c r="BA8" s="621"/>
      <c r="BB8" s="621"/>
      <c r="BC8" s="621"/>
      <c r="BD8" s="621"/>
      <c r="BE8" s="621"/>
      <c r="BF8" s="622"/>
      <c r="BG8" s="623">
        <v>49301</v>
      </c>
      <c r="BH8" s="626"/>
      <c r="BI8" s="626"/>
      <c r="BJ8" s="626"/>
      <c r="BK8" s="626"/>
      <c r="BL8" s="626"/>
      <c r="BM8" s="626"/>
      <c r="BN8" s="627"/>
      <c r="BO8" s="685">
        <v>1.4</v>
      </c>
      <c r="BP8" s="685"/>
      <c r="BQ8" s="685"/>
      <c r="BR8" s="685"/>
      <c r="BS8" s="631" t="s">
        <v>127</v>
      </c>
      <c r="BT8" s="626"/>
      <c r="BU8" s="626"/>
      <c r="BV8" s="626"/>
      <c r="BW8" s="626"/>
      <c r="BX8" s="626"/>
      <c r="BY8" s="626"/>
      <c r="BZ8" s="626"/>
      <c r="CA8" s="626"/>
      <c r="CB8" s="666"/>
      <c r="CD8" s="667" t="s">
        <v>243</v>
      </c>
      <c r="CE8" s="664"/>
      <c r="CF8" s="664"/>
      <c r="CG8" s="664"/>
      <c r="CH8" s="664"/>
      <c r="CI8" s="664"/>
      <c r="CJ8" s="664"/>
      <c r="CK8" s="664"/>
      <c r="CL8" s="664"/>
      <c r="CM8" s="664"/>
      <c r="CN8" s="664"/>
      <c r="CO8" s="664"/>
      <c r="CP8" s="664"/>
      <c r="CQ8" s="665"/>
      <c r="CR8" s="623">
        <v>5881522</v>
      </c>
      <c r="CS8" s="626"/>
      <c r="CT8" s="626"/>
      <c r="CU8" s="626"/>
      <c r="CV8" s="626"/>
      <c r="CW8" s="626"/>
      <c r="CX8" s="626"/>
      <c r="CY8" s="627"/>
      <c r="CZ8" s="685">
        <v>27.7</v>
      </c>
      <c r="DA8" s="685"/>
      <c r="DB8" s="685"/>
      <c r="DC8" s="685"/>
      <c r="DD8" s="631">
        <v>520647</v>
      </c>
      <c r="DE8" s="626"/>
      <c r="DF8" s="626"/>
      <c r="DG8" s="626"/>
      <c r="DH8" s="626"/>
      <c r="DI8" s="626"/>
      <c r="DJ8" s="626"/>
      <c r="DK8" s="626"/>
      <c r="DL8" s="626"/>
      <c r="DM8" s="626"/>
      <c r="DN8" s="626"/>
      <c r="DO8" s="626"/>
      <c r="DP8" s="627"/>
      <c r="DQ8" s="631">
        <v>3157065</v>
      </c>
      <c r="DR8" s="626"/>
      <c r="DS8" s="626"/>
      <c r="DT8" s="626"/>
      <c r="DU8" s="626"/>
      <c r="DV8" s="626"/>
      <c r="DW8" s="626"/>
      <c r="DX8" s="626"/>
      <c r="DY8" s="626"/>
      <c r="DZ8" s="626"/>
      <c r="EA8" s="626"/>
      <c r="EB8" s="626"/>
      <c r="EC8" s="666"/>
    </row>
    <row r="9" spans="2:143" ht="11.25" customHeight="1">
      <c r="B9" s="620" t="s">
        <v>244</v>
      </c>
      <c r="C9" s="621"/>
      <c r="D9" s="621"/>
      <c r="E9" s="621"/>
      <c r="F9" s="621"/>
      <c r="G9" s="621"/>
      <c r="H9" s="621"/>
      <c r="I9" s="621"/>
      <c r="J9" s="621"/>
      <c r="K9" s="621"/>
      <c r="L9" s="621"/>
      <c r="M9" s="621"/>
      <c r="N9" s="621"/>
      <c r="O9" s="621"/>
      <c r="P9" s="621"/>
      <c r="Q9" s="622"/>
      <c r="R9" s="623">
        <v>8414</v>
      </c>
      <c r="S9" s="626"/>
      <c r="T9" s="626"/>
      <c r="U9" s="626"/>
      <c r="V9" s="626"/>
      <c r="W9" s="626"/>
      <c r="X9" s="626"/>
      <c r="Y9" s="627"/>
      <c r="Z9" s="685">
        <v>0</v>
      </c>
      <c r="AA9" s="685"/>
      <c r="AB9" s="685"/>
      <c r="AC9" s="685"/>
      <c r="AD9" s="686">
        <v>8414</v>
      </c>
      <c r="AE9" s="686"/>
      <c r="AF9" s="686"/>
      <c r="AG9" s="686"/>
      <c r="AH9" s="686"/>
      <c r="AI9" s="686"/>
      <c r="AJ9" s="686"/>
      <c r="AK9" s="686"/>
      <c r="AL9" s="628">
        <v>0.1</v>
      </c>
      <c r="AM9" s="629"/>
      <c r="AN9" s="629"/>
      <c r="AO9" s="687"/>
      <c r="AP9" s="620" t="s">
        <v>245</v>
      </c>
      <c r="AQ9" s="621"/>
      <c r="AR9" s="621"/>
      <c r="AS9" s="621"/>
      <c r="AT9" s="621"/>
      <c r="AU9" s="621"/>
      <c r="AV9" s="621"/>
      <c r="AW9" s="621"/>
      <c r="AX9" s="621"/>
      <c r="AY9" s="621"/>
      <c r="AZ9" s="621"/>
      <c r="BA9" s="621"/>
      <c r="BB9" s="621"/>
      <c r="BC9" s="621"/>
      <c r="BD9" s="621"/>
      <c r="BE9" s="621"/>
      <c r="BF9" s="622"/>
      <c r="BG9" s="623">
        <v>1086822</v>
      </c>
      <c r="BH9" s="626"/>
      <c r="BI9" s="626"/>
      <c r="BJ9" s="626"/>
      <c r="BK9" s="626"/>
      <c r="BL9" s="626"/>
      <c r="BM9" s="626"/>
      <c r="BN9" s="627"/>
      <c r="BO9" s="685">
        <v>31.3</v>
      </c>
      <c r="BP9" s="685"/>
      <c r="BQ9" s="685"/>
      <c r="BR9" s="685"/>
      <c r="BS9" s="631" t="s">
        <v>127</v>
      </c>
      <c r="BT9" s="626"/>
      <c r="BU9" s="626"/>
      <c r="BV9" s="626"/>
      <c r="BW9" s="626"/>
      <c r="BX9" s="626"/>
      <c r="BY9" s="626"/>
      <c r="BZ9" s="626"/>
      <c r="CA9" s="626"/>
      <c r="CB9" s="666"/>
      <c r="CD9" s="667" t="s">
        <v>246</v>
      </c>
      <c r="CE9" s="664"/>
      <c r="CF9" s="664"/>
      <c r="CG9" s="664"/>
      <c r="CH9" s="664"/>
      <c r="CI9" s="664"/>
      <c r="CJ9" s="664"/>
      <c r="CK9" s="664"/>
      <c r="CL9" s="664"/>
      <c r="CM9" s="664"/>
      <c r="CN9" s="664"/>
      <c r="CO9" s="664"/>
      <c r="CP9" s="664"/>
      <c r="CQ9" s="665"/>
      <c r="CR9" s="623">
        <v>1583423</v>
      </c>
      <c r="CS9" s="626"/>
      <c r="CT9" s="626"/>
      <c r="CU9" s="626"/>
      <c r="CV9" s="626"/>
      <c r="CW9" s="626"/>
      <c r="CX9" s="626"/>
      <c r="CY9" s="627"/>
      <c r="CZ9" s="685">
        <v>7.5</v>
      </c>
      <c r="DA9" s="685"/>
      <c r="DB9" s="685"/>
      <c r="DC9" s="685"/>
      <c r="DD9" s="631">
        <v>103532</v>
      </c>
      <c r="DE9" s="626"/>
      <c r="DF9" s="626"/>
      <c r="DG9" s="626"/>
      <c r="DH9" s="626"/>
      <c r="DI9" s="626"/>
      <c r="DJ9" s="626"/>
      <c r="DK9" s="626"/>
      <c r="DL9" s="626"/>
      <c r="DM9" s="626"/>
      <c r="DN9" s="626"/>
      <c r="DO9" s="626"/>
      <c r="DP9" s="627"/>
      <c r="DQ9" s="631">
        <v>1257639</v>
      </c>
      <c r="DR9" s="626"/>
      <c r="DS9" s="626"/>
      <c r="DT9" s="626"/>
      <c r="DU9" s="626"/>
      <c r="DV9" s="626"/>
      <c r="DW9" s="626"/>
      <c r="DX9" s="626"/>
      <c r="DY9" s="626"/>
      <c r="DZ9" s="626"/>
      <c r="EA9" s="626"/>
      <c r="EB9" s="626"/>
      <c r="EC9" s="666"/>
    </row>
    <row r="10" spans="2:143" ht="11.25" customHeight="1">
      <c r="B10" s="620" t="s">
        <v>247</v>
      </c>
      <c r="C10" s="621"/>
      <c r="D10" s="621"/>
      <c r="E10" s="621"/>
      <c r="F10" s="621"/>
      <c r="G10" s="621"/>
      <c r="H10" s="621"/>
      <c r="I10" s="621"/>
      <c r="J10" s="621"/>
      <c r="K10" s="621"/>
      <c r="L10" s="621"/>
      <c r="M10" s="621"/>
      <c r="N10" s="621"/>
      <c r="O10" s="621"/>
      <c r="P10" s="621"/>
      <c r="Q10" s="622"/>
      <c r="R10" s="623" t="s">
        <v>231</v>
      </c>
      <c r="S10" s="626"/>
      <c r="T10" s="626"/>
      <c r="U10" s="626"/>
      <c r="V10" s="626"/>
      <c r="W10" s="626"/>
      <c r="X10" s="626"/>
      <c r="Y10" s="627"/>
      <c r="Z10" s="685" t="s">
        <v>231</v>
      </c>
      <c r="AA10" s="685"/>
      <c r="AB10" s="685"/>
      <c r="AC10" s="685"/>
      <c r="AD10" s="686" t="s">
        <v>127</v>
      </c>
      <c r="AE10" s="686"/>
      <c r="AF10" s="686"/>
      <c r="AG10" s="686"/>
      <c r="AH10" s="686"/>
      <c r="AI10" s="686"/>
      <c r="AJ10" s="686"/>
      <c r="AK10" s="686"/>
      <c r="AL10" s="628" t="s">
        <v>231</v>
      </c>
      <c r="AM10" s="629"/>
      <c r="AN10" s="629"/>
      <c r="AO10" s="687"/>
      <c r="AP10" s="620" t="s">
        <v>248</v>
      </c>
      <c r="AQ10" s="621"/>
      <c r="AR10" s="621"/>
      <c r="AS10" s="621"/>
      <c r="AT10" s="621"/>
      <c r="AU10" s="621"/>
      <c r="AV10" s="621"/>
      <c r="AW10" s="621"/>
      <c r="AX10" s="621"/>
      <c r="AY10" s="621"/>
      <c r="AZ10" s="621"/>
      <c r="BA10" s="621"/>
      <c r="BB10" s="621"/>
      <c r="BC10" s="621"/>
      <c r="BD10" s="621"/>
      <c r="BE10" s="621"/>
      <c r="BF10" s="622"/>
      <c r="BG10" s="623">
        <v>76872</v>
      </c>
      <c r="BH10" s="626"/>
      <c r="BI10" s="626"/>
      <c r="BJ10" s="626"/>
      <c r="BK10" s="626"/>
      <c r="BL10" s="626"/>
      <c r="BM10" s="626"/>
      <c r="BN10" s="627"/>
      <c r="BO10" s="685">
        <v>2.2000000000000002</v>
      </c>
      <c r="BP10" s="685"/>
      <c r="BQ10" s="685"/>
      <c r="BR10" s="685"/>
      <c r="BS10" s="631" t="s">
        <v>127</v>
      </c>
      <c r="BT10" s="626"/>
      <c r="BU10" s="626"/>
      <c r="BV10" s="626"/>
      <c r="BW10" s="626"/>
      <c r="BX10" s="626"/>
      <c r="BY10" s="626"/>
      <c r="BZ10" s="626"/>
      <c r="CA10" s="626"/>
      <c r="CB10" s="666"/>
      <c r="CD10" s="667" t="s">
        <v>249</v>
      </c>
      <c r="CE10" s="664"/>
      <c r="CF10" s="664"/>
      <c r="CG10" s="664"/>
      <c r="CH10" s="664"/>
      <c r="CI10" s="664"/>
      <c r="CJ10" s="664"/>
      <c r="CK10" s="664"/>
      <c r="CL10" s="664"/>
      <c r="CM10" s="664"/>
      <c r="CN10" s="664"/>
      <c r="CO10" s="664"/>
      <c r="CP10" s="664"/>
      <c r="CQ10" s="665"/>
      <c r="CR10" s="623">
        <v>23001</v>
      </c>
      <c r="CS10" s="626"/>
      <c r="CT10" s="626"/>
      <c r="CU10" s="626"/>
      <c r="CV10" s="626"/>
      <c r="CW10" s="626"/>
      <c r="CX10" s="626"/>
      <c r="CY10" s="627"/>
      <c r="CZ10" s="685">
        <v>0.1</v>
      </c>
      <c r="DA10" s="685"/>
      <c r="DB10" s="685"/>
      <c r="DC10" s="685"/>
      <c r="DD10" s="631" t="s">
        <v>231</v>
      </c>
      <c r="DE10" s="626"/>
      <c r="DF10" s="626"/>
      <c r="DG10" s="626"/>
      <c r="DH10" s="626"/>
      <c r="DI10" s="626"/>
      <c r="DJ10" s="626"/>
      <c r="DK10" s="626"/>
      <c r="DL10" s="626"/>
      <c r="DM10" s="626"/>
      <c r="DN10" s="626"/>
      <c r="DO10" s="626"/>
      <c r="DP10" s="627"/>
      <c r="DQ10" s="631">
        <v>23001</v>
      </c>
      <c r="DR10" s="626"/>
      <c r="DS10" s="626"/>
      <c r="DT10" s="626"/>
      <c r="DU10" s="626"/>
      <c r="DV10" s="626"/>
      <c r="DW10" s="626"/>
      <c r="DX10" s="626"/>
      <c r="DY10" s="626"/>
      <c r="DZ10" s="626"/>
      <c r="EA10" s="626"/>
      <c r="EB10" s="626"/>
      <c r="EC10" s="666"/>
    </row>
    <row r="11" spans="2:143" ht="11.25" customHeight="1">
      <c r="B11" s="620" t="s">
        <v>250</v>
      </c>
      <c r="C11" s="621"/>
      <c r="D11" s="621"/>
      <c r="E11" s="621"/>
      <c r="F11" s="621"/>
      <c r="G11" s="621"/>
      <c r="H11" s="621"/>
      <c r="I11" s="621"/>
      <c r="J11" s="621"/>
      <c r="K11" s="621"/>
      <c r="L11" s="621"/>
      <c r="M11" s="621"/>
      <c r="N11" s="621"/>
      <c r="O11" s="621"/>
      <c r="P11" s="621"/>
      <c r="Q11" s="622"/>
      <c r="R11" s="623" t="s">
        <v>127</v>
      </c>
      <c r="S11" s="626"/>
      <c r="T11" s="626"/>
      <c r="U11" s="626"/>
      <c r="V11" s="626"/>
      <c r="W11" s="626"/>
      <c r="X11" s="626"/>
      <c r="Y11" s="627"/>
      <c r="Z11" s="685" t="s">
        <v>231</v>
      </c>
      <c r="AA11" s="685"/>
      <c r="AB11" s="685"/>
      <c r="AC11" s="685"/>
      <c r="AD11" s="686" t="s">
        <v>127</v>
      </c>
      <c r="AE11" s="686"/>
      <c r="AF11" s="686"/>
      <c r="AG11" s="686"/>
      <c r="AH11" s="686"/>
      <c r="AI11" s="686"/>
      <c r="AJ11" s="686"/>
      <c r="AK11" s="686"/>
      <c r="AL11" s="628" t="s">
        <v>231</v>
      </c>
      <c r="AM11" s="629"/>
      <c r="AN11" s="629"/>
      <c r="AO11" s="687"/>
      <c r="AP11" s="620" t="s">
        <v>251</v>
      </c>
      <c r="AQ11" s="621"/>
      <c r="AR11" s="621"/>
      <c r="AS11" s="621"/>
      <c r="AT11" s="621"/>
      <c r="AU11" s="621"/>
      <c r="AV11" s="621"/>
      <c r="AW11" s="621"/>
      <c r="AX11" s="621"/>
      <c r="AY11" s="621"/>
      <c r="AZ11" s="621"/>
      <c r="BA11" s="621"/>
      <c r="BB11" s="621"/>
      <c r="BC11" s="621"/>
      <c r="BD11" s="621"/>
      <c r="BE11" s="621"/>
      <c r="BF11" s="622"/>
      <c r="BG11" s="623">
        <v>118757</v>
      </c>
      <c r="BH11" s="626"/>
      <c r="BI11" s="626"/>
      <c r="BJ11" s="626"/>
      <c r="BK11" s="626"/>
      <c r="BL11" s="626"/>
      <c r="BM11" s="626"/>
      <c r="BN11" s="627"/>
      <c r="BO11" s="685">
        <v>3.4</v>
      </c>
      <c r="BP11" s="685"/>
      <c r="BQ11" s="685"/>
      <c r="BR11" s="685"/>
      <c r="BS11" s="631" t="s">
        <v>231</v>
      </c>
      <c r="BT11" s="626"/>
      <c r="BU11" s="626"/>
      <c r="BV11" s="626"/>
      <c r="BW11" s="626"/>
      <c r="BX11" s="626"/>
      <c r="BY11" s="626"/>
      <c r="BZ11" s="626"/>
      <c r="CA11" s="626"/>
      <c r="CB11" s="666"/>
      <c r="CD11" s="667" t="s">
        <v>252</v>
      </c>
      <c r="CE11" s="664"/>
      <c r="CF11" s="664"/>
      <c r="CG11" s="664"/>
      <c r="CH11" s="664"/>
      <c r="CI11" s="664"/>
      <c r="CJ11" s="664"/>
      <c r="CK11" s="664"/>
      <c r="CL11" s="664"/>
      <c r="CM11" s="664"/>
      <c r="CN11" s="664"/>
      <c r="CO11" s="664"/>
      <c r="CP11" s="664"/>
      <c r="CQ11" s="665"/>
      <c r="CR11" s="623">
        <v>1387094</v>
      </c>
      <c r="CS11" s="626"/>
      <c r="CT11" s="626"/>
      <c r="CU11" s="626"/>
      <c r="CV11" s="626"/>
      <c r="CW11" s="626"/>
      <c r="CX11" s="626"/>
      <c r="CY11" s="627"/>
      <c r="CZ11" s="685">
        <v>6.5</v>
      </c>
      <c r="DA11" s="685"/>
      <c r="DB11" s="685"/>
      <c r="DC11" s="685"/>
      <c r="DD11" s="631">
        <v>305859</v>
      </c>
      <c r="DE11" s="626"/>
      <c r="DF11" s="626"/>
      <c r="DG11" s="626"/>
      <c r="DH11" s="626"/>
      <c r="DI11" s="626"/>
      <c r="DJ11" s="626"/>
      <c r="DK11" s="626"/>
      <c r="DL11" s="626"/>
      <c r="DM11" s="626"/>
      <c r="DN11" s="626"/>
      <c r="DO11" s="626"/>
      <c r="DP11" s="627"/>
      <c r="DQ11" s="631">
        <v>773496</v>
      </c>
      <c r="DR11" s="626"/>
      <c r="DS11" s="626"/>
      <c r="DT11" s="626"/>
      <c r="DU11" s="626"/>
      <c r="DV11" s="626"/>
      <c r="DW11" s="626"/>
      <c r="DX11" s="626"/>
      <c r="DY11" s="626"/>
      <c r="DZ11" s="626"/>
      <c r="EA11" s="626"/>
      <c r="EB11" s="626"/>
      <c r="EC11" s="666"/>
    </row>
    <row r="12" spans="2:143" ht="11.25" customHeight="1">
      <c r="B12" s="620" t="s">
        <v>253</v>
      </c>
      <c r="C12" s="621"/>
      <c r="D12" s="621"/>
      <c r="E12" s="621"/>
      <c r="F12" s="621"/>
      <c r="G12" s="621"/>
      <c r="H12" s="621"/>
      <c r="I12" s="621"/>
      <c r="J12" s="621"/>
      <c r="K12" s="621"/>
      <c r="L12" s="621"/>
      <c r="M12" s="621"/>
      <c r="N12" s="621"/>
      <c r="O12" s="621"/>
      <c r="P12" s="621"/>
      <c r="Q12" s="622"/>
      <c r="R12" s="623">
        <v>547433</v>
      </c>
      <c r="S12" s="626"/>
      <c r="T12" s="626"/>
      <c r="U12" s="626"/>
      <c r="V12" s="626"/>
      <c r="W12" s="626"/>
      <c r="X12" s="626"/>
      <c r="Y12" s="627"/>
      <c r="Z12" s="685">
        <v>2.5</v>
      </c>
      <c r="AA12" s="685"/>
      <c r="AB12" s="685"/>
      <c r="AC12" s="685"/>
      <c r="AD12" s="686">
        <v>547433</v>
      </c>
      <c r="AE12" s="686"/>
      <c r="AF12" s="686"/>
      <c r="AG12" s="686"/>
      <c r="AH12" s="686"/>
      <c r="AI12" s="686"/>
      <c r="AJ12" s="686"/>
      <c r="AK12" s="686"/>
      <c r="AL12" s="628">
        <v>4.5</v>
      </c>
      <c r="AM12" s="629"/>
      <c r="AN12" s="629"/>
      <c r="AO12" s="687"/>
      <c r="AP12" s="620" t="s">
        <v>254</v>
      </c>
      <c r="AQ12" s="621"/>
      <c r="AR12" s="621"/>
      <c r="AS12" s="621"/>
      <c r="AT12" s="621"/>
      <c r="AU12" s="621"/>
      <c r="AV12" s="621"/>
      <c r="AW12" s="621"/>
      <c r="AX12" s="621"/>
      <c r="AY12" s="621"/>
      <c r="AZ12" s="621"/>
      <c r="BA12" s="621"/>
      <c r="BB12" s="621"/>
      <c r="BC12" s="621"/>
      <c r="BD12" s="621"/>
      <c r="BE12" s="621"/>
      <c r="BF12" s="622"/>
      <c r="BG12" s="623">
        <v>1834376</v>
      </c>
      <c r="BH12" s="626"/>
      <c r="BI12" s="626"/>
      <c r="BJ12" s="626"/>
      <c r="BK12" s="626"/>
      <c r="BL12" s="626"/>
      <c r="BM12" s="626"/>
      <c r="BN12" s="627"/>
      <c r="BO12" s="685">
        <v>52.8</v>
      </c>
      <c r="BP12" s="685"/>
      <c r="BQ12" s="685"/>
      <c r="BR12" s="685"/>
      <c r="BS12" s="631" t="s">
        <v>231</v>
      </c>
      <c r="BT12" s="626"/>
      <c r="BU12" s="626"/>
      <c r="BV12" s="626"/>
      <c r="BW12" s="626"/>
      <c r="BX12" s="626"/>
      <c r="BY12" s="626"/>
      <c r="BZ12" s="626"/>
      <c r="CA12" s="626"/>
      <c r="CB12" s="666"/>
      <c r="CD12" s="667" t="s">
        <v>255</v>
      </c>
      <c r="CE12" s="664"/>
      <c r="CF12" s="664"/>
      <c r="CG12" s="664"/>
      <c r="CH12" s="664"/>
      <c r="CI12" s="664"/>
      <c r="CJ12" s="664"/>
      <c r="CK12" s="664"/>
      <c r="CL12" s="664"/>
      <c r="CM12" s="664"/>
      <c r="CN12" s="664"/>
      <c r="CO12" s="664"/>
      <c r="CP12" s="664"/>
      <c r="CQ12" s="665"/>
      <c r="CR12" s="623">
        <v>334736</v>
      </c>
      <c r="CS12" s="626"/>
      <c r="CT12" s="626"/>
      <c r="CU12" s="626"/>
      <c r="CV12" s="626"/>
      <c r="CW12" s="626"/>
      <c r="CX12" s="626"/>
      <c r="CY12" s="627"/>
      <c r="CZ12" s="685">
        <v>1.6</v>
      </c>
      <c r="DA12" s="685"/>
      <c r="DB12" s="685"/>
      <c r="DC12" s="685"/>
      <c r="DD12" s="631">
        <v>21148</v>
      </c>
      <c r="DE12" s="626"/>
      <c r="DF12" s="626"/>
      <c r="DG12" s="626"/>
      <c r="DH12" s="626"/>
      <c r="DI12" s="626"/>
      <c r="DJ12" s="626"/>
      <c r="DK12" s="626"/>
      <c r="DL12" s="626"/>
      <c r="DM12" s="626"/>
      <c r="DN12" s="626"/>
      <c r="DO12" s="626"/>
      <c r="DP12" s="627"/>
      <c r="DQ12" s="631">
        <v>253974</v>
      </c>
      <c r="DR12" s="626"/>
      <c r="DS12" s="626"/>
      <c r="DT12" s="626"/>
      <c r="DU12" s="626"/>
      <c r="DV12" s="626"/>
      <c r="DW12" s="626"/>
      <c r="DX12" s="626"/>
      <c r="DY12" s="626"/>
      <c r="DZ12" s="626"/>
      <c r="EA12" s="626"/>
      <c r="EB12" s="626"/>
      <c r="EC12" s="666"/>
    </row>
    <row r="13" spans="2:143" ht="11.25" customHeight="1">
      <c r="B13" s="620" t="s">
        <v>256</v>
      </c>
      <c r="C13" s="621"/>
      <c r="D13" s="621"/>
      <c r="E13" s="621"/>
      <c r="F13" s="621"/>
      <c r="G13" s="621"/>
      <c r="H13" s="621"/>
      <c r="I13" s="621"/>
      <c r="J13" s="621"/>
      <c r="K13" s="621"/>
      <c r="L13" s="621"/>
      <c r="M13" s="621"/>
      <c r="N13" s="621"/>
      <c r="O13" s="621"/>
      <c r="P13" s="621"/>
      <c r="Q13" s="622"/>
      <c r="R13" s="623">
        <v>25078</v>
      </c>
      <c r="S13" s="626"/>
      <c r="T13" s="626"/>
      <c r="U13" s="626"/>
      <c r="V13" s="626"/>
      <c r="W13" s="626"/>
      <c r="X13" s="626"/>
      <c r="Y13" s="627"/>
      <c r="Z13" s="685">
        <v>0.1</v>
      </c>
      <c r="AA13" s="685"/>
      <c r="AB13" s="685"/>
      <c r="AC13" s="685"/>
      <c r="AD13" s="686">
        <v>25078</v>
      </c>
      <c r="AE13" s="686"/>
      <c r="AF13" s="686"/>
      <c r="AG13" s="686"/>
      <c r="AH13" s="686"/>
      <c r="AI13" s="686"/>
      <c r="AJ13" s="686"/>
      <c r="AK13" s="686"/>
      <c r="AL13" s="628">
        <v>0.2</v>
      </c>
      <c r="AM13" s="629"/>
      <c r="AN13" s="629"/>
      <c r="AO13" s="687"/>
      <c r="AP13" s="620" t="s">
        <v>257</v>
      </c>
      <c r="AQ13" s="621"/>
      <c r="AR13" s="621"/>
      <c r="AS13" s="621"/>
      <c r="AT13" s="621"/>
      <c r="AU13" s="621"/>
      <c r="AV13" s="621"/>
      <c r="AW13" s="621"/>
      <c r="AX13" s="621"/>
      <c r="AY13" s="621"/>
      <c r="AZ13" s="621"/>
      <c r="BA13" s="621"/>
      <c r="BB13" s="621"/>
      <c r="BC13" s="621"/>
      <c r="BD13" s="621"/>
      <c r="BE13" s="621"/>
      <c r="BF13" s="622"/>
      <c r="BG13" s="623">
        <v>1814344</v>
      </c>
      <c r="BH13" s="626"/>
      <c r="BI13" s="626"/>
      <c r="BJ13" s="626"/>
      <c r="BK13" s="626"/>
      <c r="BL13" s="626"/>
      <c r="BM13" s="626"/>
      <c r="BN13" s="627"/>
      <c r="BO13" s="685">
        <v>52.2</v>
      </c>
      <c r="BP13" s="685"/>
      <c r="BQ13" s="685"/>
      <c r="BR13" s="685"/>
      <c r="BS13" s="631" t="s">
        <v>127</v>
      </c>
      <c r="BT13" s="626"/>
      <c r="BU13" s="626"/>
      <c r="BV13" s="626"/>
      <c r="BW13" s="626"/>
      <c r="BX13" s="626"/>
      <c r="BY13" s="626"/>
      <c r="BZ13" s="626"/>
      <c r="CA13" s="626"/>
      <c r="CB13" s="666"/>
      <c r="CD13" s="667" t="s">
        <v>258</v>
      </c>
      <c r="CE13" s="664"/>
      <c r="CF13" s="664"/>
      <c r="CG13" s="664"/>
      <c r="CH13" s="664"/>
      <c r="CI13" s="664"/>
      <c r="CJ13" s="664"/>
      <c r="CK13" s="664"/>
      <c r="CL13" s="664"/>
      <c r="CM13" s="664"/>
      <c r="CN13" s="664"/>
      <c r="CO13" s="664"/>
      <c r="CP13" s="664"/>
      <c r="CQ13" s="665"/>
      <c r="CR13" s="623">
        <v>1967772</v>
      </c>
      <c r="CS13" s="626"/>
      <c r="CT13" s="626"/>
      <c r="CU13" s="626"/>
      <c r="CV13" s="626"/>
      <c r="CW13" s="626"/>
      <c r="CX13" s="626"/>
      <c r="CY13" s="627"/>
      <c r="CZ13" s="685">
        <v>9.3000000000000007</v>
      </c>
      <c r="DA13" s="685"/>
      <c r="DB13" s="685"/>
      <c r="DC13" s="685"/>
      <c r="DD13" s="631">
        <v>755151</v>
      </c>
      <c r="DE13" s="626"/>
      <c r="DF13" s="626"/>
      <c r="DG13" s="626"/>
      <c r="DH13" s="626"/>
      <c r="DI13" s="626"/>
      <c r="DJ13" s="626"/>
      <c r="DK13" s="626"/>
      <c r="DL13" s="626"/>
      <c r="DM13" s="626"/>
      <c r="DN13" s="626"/>
      <c r="DO13" s="626"/>
      <c r="DP13" s="627"/>
      <c r="DQ13" s="631">
        <v>1039615</v>
      </c>
      <c r="DR13" s="626"/>
      <c r="DS13" s="626"/>
      <c r="DT13" s="626"/>
      <c r="DU13" s="626"/>
      <c r="DV13" s="626"/>
      <c r="DW13" s="626"/>
      <c r="DX13" s="626"/>
      <c r="DY13" s="626"/>
      <c r="DZ13" s="626"/>
      <c r="EA13" s="626"/>
      <c r="EB13" s="626"/>
      <c r="EC13" s="666"/>
    </row>
    <row r="14" spans="2:143" ht="11.25" customHeight="1">
      <c r="B14" s="620" t="s">
        <v>259</v>
      </c>
      <c r="C14" s="621"/>
      <c r="D14" s="621"/>
      <c r="E14" s="621"/>
      <c r="F14" s="621"/>
      <c r="G14" s="621"/>
      <c r="H14" s="621"/>
      <c r="I14" s="621"/>
      <c r="J14" s="621"/>
      <c r="K14" s="621"/>
      <c r="L14" s="621"/>
      <c r="M14" s="621"/>
      <c r="N14" s="621"/>
      <c r="O14" s="621"/>
      <c r="P14" s="621"/>
      <c r="Q14" s="622"/>
      <c r="R14" s="623" t="s">
        <v>127</v>
      </c>
      <c r="S14" s="626"/>
      <c r="T14" s="626"/>
      <c r="U14" s="626"/>
      <c r="V14" s="626"/>
      <c r="W14" s="626"/>
      <c r="X14" s="626"/>
      <c r="Y14" s="627"/>
      <c r="Z14" s="685" t="s">
        <v>231</v>
      </c>
      <c r="AA14" s="685"/>
      <c r="AB14" s="685"/>
      <c r="AC14" s="685"/>
      <c r="AD14" s="686" t="s">
        <v>127</v>
      </c>
      <c r="AE14" s="686"/>
      <c r="AF14" s="686"/>
      <c r="AG14" s="686"/>
      <c r="AH14" s="686"/>
      <c r="AI14" s="686"/>
      <c r="AJ14" s="686"/>
      <c r="AK14" s="686"/>
      <c r="AL14" s="628" t="s">
        <v>127</v>
      </c>
      <c r="AM14" s="629"/>
      <c r="AN14" s="629"/>
      <c r="AO14" s="687"/>
      <c r="AP14" s="620" t="s">
        <v>260</v>
      </c>
      <c r="AQ14" s="621"/>
      <c r="AR14" s="621"/>
      <c r="AS14" s="621"/>
      <c r="AT14" s="621"/>
      <c r="AU14" s="621"/>
      <c r="AV14" s="621"/>
      <c r="AW14" s="621"/>
      <c r="AX14" s="621"/>
      <c r="AY14" s="621"/>
      <c r="AZ14" s="621"/>
      <c r="BA14" s="621"/>
      <c r="BB14" s="621"/>
      <c r="BC14" s="621"/>
      <c r="BD14" s="621"/>
      <c r="BE14" s="621"/>
      <c r="BF14" s="622"/>
      <c r="BG14" s="623">
        <v>112493</v>
      </c>
      <c r="BH14" s="626"/>
      <c r="BI14" s="626"/>
      <c r="BJ14" s="626"/>
      <c r="BK14" s="626"/>
      <c r="BL14" s="626"/>
      <c r="BM14" s="626"/>
      <c r="BN14" s="627"/>
      <c r="BO14" s="685">
        <v>3.2</v>
      </c>
      <c r="BP14" s="685"/>
      <c r="BQ14" s="685"/>
      <c r="BR14" s="685"/>
      <c r="BS14" s="631" t="s">
        <v>231</v>
      </c>
      <c r="BT14" s="626"/>
      <c r="BU14" s="626"/>
      <c r="BV14" s="626"/>
      <c r="BW14" s="626"/>
      <c r="BX14" s="626"/>
      <c r="BY14" s="626"/>
      <c r="BZ14" s="626"/>
      <c r="CA14" s="626"/>
      <c r="CB14" s="666"/>
      <c r="CD14" s="667" t="s">
        <v>261</v>
      </c>
      <c r="CE14" s="664"/>
      <c r="CF14" s="664"/>
      <c r="CG14" s="664"/>
      <c r="CH14" s="664"/>
      <c r="CI14" s="664"/>
      <c r="CJ14" s="664"/>
      <c r="CK14" s="664"/>
      <c r="CL14" s="664"/>
      <c r="CM14" s="664"/>
      <c r="CN14" s="664"/>
      <c r="CO14" s="664"/>
      <c r="CP14" s="664"/>
      <c r="CQ14" s="665"/>
      <c r="CR14" s="623">
        <v>675007</v>
      </c>
      <c r="CS14" s="626"/>
      <c r="CT14" s="626"/>
      <c r="CU14" s="626"/>
      <c r="CV14" s="626"/>
      <c r="CW14" s="626"/>
      <c r="CX14" s="626"/>
      <c r="CY14" s="627"/>
      <c r="CZ14" s="685">
        <v>3.2</v>
      </c>
      <c r="DA14" s="685"/>
      <c r="DB14" s="685"/>
      <c r="DC14" s="685"/>
      <c r="DD14" s="631">
        <v>83798</v>
      </c>
      <c r="DE14" s="626"/>
      <c r="DF14" s="626"/>
      <c r="DG14" s="626"/>
      <c r="DH14" s="626"/>
      <c r="DI14" s="626"/>
      <c r="DJ14" s="626"/>
      <c r="DK14" s="626"/>
      <c r="DL14" s="626"/>
      <c r="DM14" s="626"/>
      <c r="DN14" s="626"/>
      <c r="DO14" s="626"/>
      <c r="DP14" s="627"/>
      <c r="DQ14" s="631">
        <v>556867</v>
      </c>
      <c r="DR14" s="626"/>
      <c r="DS14" s="626"/>
      <c r="DT14" s="626"/>
      <c r="DU14" s="626"/>
      <c r="DV14" s="626"/>
      <c r="DW14" s="626"/>
      <c r="DX14" s="626"/>
      <c r="DY14" s="626"/>
      <c r="DZ14" s="626"/>
      <c r="EA14" s="626"/>
      <c r="EB14" s="626"/>
      <c r="EC14" s="666"/>
    </row>
    <row r="15" spans="2:143" ht="11.25" customHeight="1">
      <c r="B15" s="620" t="s">
        <v>262</v>
      </c>
      <c r="C15" s="621"/>
      <c r="D15" s="621"/>
      <c r="E15" s="621"/>
      <c r="F15" s="621"/>
      <c r="G15" s="621"/>
      <c r="H15" s="621"/>
      <c r="I15" s="621"/>
      <c r="J15" s="621"/>
      <c r="K15" s="621"/>
      <c r="L15" s="621"/>
      <c r="M15" s="621"/>
      <c r="N15" s="621"/>
      <c r="O15" s="621"/>
      <c r="P15" s="621"/>
      <c r="Q15" s="622"/>
      <c r="R15" s="623">
        <v>70203</v>
      </c>
      <c r="S15" s="626"/>
      <c r="T15" s="626"/>
      <c r="U15" s="626"/>
      <c r="V15" s="626"/>
      <c r="W15" s="626"/>
      <c r="X15" s="626"/>
      <c r="Y15" s="627"/>
      <c r="Z15" s="685">
        <v>0.3</v>
      </c>
      <c r="AA15" s="685"/>
      <c r="AB15" s="685"/>
      <c r="AC15" s="685"/>
      <c r="AD15" s="686">
        <v>70203</v>
      </c>
      <c r="AE15" s="686"/>
      <c r="AF15" s="686"/>
      <c r="AG15" s="686"/>
      <c r="AH15" s="686"/>
      <c r="AI15" s="686"/>
      <c r="AJ15" s="686"/>
      <c r="AK15" s="686"/>
      <c r="AL15" s="628">
        <v>0.6</v>
      </c>
      <c r="AM15" s="629"/>
      <c r="AN15" s="629"/>
      <c r="AO15" s="687"/>
      <c r="AP15" s="620" t="s">
        <v>263</v>
      </c>
      <c r="AQ15" s="621"/>
      <c r="AR15" s="621"/>
      <c r="AS15" s="621"/>
      <c r="AT15" s="621"/>
      <c r="AU15" s="621"/>
      <c r="AV15" s="621"/>
      <c r="AW15" s="621"/>
      <c r="AX15" s="621"/>
      <c r="AY15" s="621"/>
      <c r="AZ15" s="621"/>
      <c r="BA15" s="621"/>
      <c r="BB15" s="621"/>
      <c r="BC15" s="621"/>
      <c r="BD15" s="621"/>
      <c r="BE15" s="621"/>
      <c r="BF15" s="622"/>
      <c r="BG15" s="623">
        <v>187413</v>
      </c>
      <c r="BH15" s="626"/>
      <c r="BI15" s="626"/>
      <c r="BJ15" s="626"/>
      <c r="BK15" s="626"/>
      <c r="BL15" s="626"/>
      <c r="BM15" s="626"/>
      <c r="BN15" s="627"/>
      <c r="BO15" s="685">
        <v>5.4</v>
      </c>
      <c r="BP15" s="685"/>
      <c r="BQ15" s="685"/>
      <c r="BR15" s="685"/>
      <c r="BS15" s="631" t="s">
        <v>127</v>
      </c>
      <c r="BT15" s="626"/>
      <c r="BU15" s="626"/>
      <c r="BV15" s="626"/>
      <c r="BW15" s="626"/>
      <c r="BX15" s="626"/>
      <c r="BY15" s="626"/>
      <c r="BZ15" s="626"/>
      <c r="CA15" s="626"/>
      <c r="CB15" s="666"/>
      <c r="CD15" s="667" t="s">
        <v>264</v>
      </c>
      <c r="CE15" s="664"/>
      <c r="CF15" s="664"/>
      <c r="CG15" s="664"/>
      <c r="CH15" s="664"/>
      <c r="CI15" s="664"/>
      <c r="CJ15" s="664"/>
      <c r="CK15" s="664"/>
      <c r="CL15" s="664"/>
      <c r="CM15" s="664"/>
      <c r="CN15" s="664"/>
      <c r="CO15" s="664"/>
      <c r="CP15" s="664"/>
      <c r="CQ15" s="665"/>
      <c r="CR15" s="623">
        <v>1905700</v>
      </c>
      <c r="CS15" s="626"/>
      <c r="CT15" s="626"/>
      <c r="CU15" s="626"/>
      <c r="CV15" s="626"/>
      <c r="CW15" s="626"/>
      <c r="CX15" s="626"/>
      <c r="CY15" s="627"/>
      <c r="CZ15" s="685">
        <v>9</v>
      </c>
      <c r="DA15" s="685"/>
      <c r="DB15" s="685"/>
      <c r="DC15" s="685"/>
      <c r="DD15" s="631">
        <v>619247</v>
      </c>
      <c r="DE15" s="626"/>
      <c r="DF15" s="626"/>
      <c r="DG15" s="626"/>
      <c r="DH15" s="626"/>
      <c r="DI15" s="626"/>
      <c r="DJ15" s="626"/>
      <c r="DK15" s="626"/>
      <c r="DL15" s="626"/>
      <c r="DM15" s="626"/>
      <c r="DN15" s="626"/>
      <c r="DO15" s="626"/>
      <c r="DP15" s="627"/>
      <c r="DQ15" s="631">
        <v>1244469</v>
      </c>
      <c r="DR15" s="626"/>
      <c r="DS15" s="626"/>
      <c r="DT15" s="626"/>
      <c r="DU15" s="626"/>
      <c r="DV15" s="626"/>
      <c r="DW15" s="626"/>
      <c r="DX15" s="626"/>
      <c r="DY15" s="626"/>
      <c r="DZ15" s="626"/>
      <c r="EA15" s="626"/>
      <c r="EB15" s="626"/>
      <c r="EC15" s="666"/>
    </row>
    <row r="16" spans="2:143" ht="11.25" customHeight="1">
      <c r="B16" s="620" t="s">
        <v>265</v>
      </c>
      <c r="C16" s="621"/>
      <c r="D16" s="621"/>
      <c r="E16" s="621"/>
      <c r="F16" s="621"/>
      <c r="G16" s="621"/>
      <c r="H16" s="621"/>
      <c r="I16" s="621"/>
      <c r="J16" s="621"/>
      <c r="K16" s="621"/>
      <c r="L16" s="621"/>
      <c r="M16" s="621"/>
      <c r="N16" s="621"/>
      <c r="O16" s="621"/>
      <c r="P16" s="621"/>
      <c r="Q16" s="622"/>
      <c r="R16" s="623" t="s">
        <v>127</v>
      </c>
      <c r="S16" s="626"/>
      <c r="T16" s="626"/>
      <c r="U16" s="626"/>
      <c r="V16" s="626"/>
      <c r="W16" s="626"/>
      <c r="X16" s="626"/>
      <c r="Y16" s="627"/>
      <c r="Z16" s="685" t="s">
        <v>231</v>
      </c>
      <c r="AA16" s="685"/>
      <c r="AB16" s="685"/>
      <c r="AC16" s="685"/>
      <c r="AD16" s="686" t="s">
        <v>127</v>
      </c>
      <c r="AE16" s="686"/>
      <c r="AF16" s="686"/>
      <c r="AG16" s="686"/>
      <c r="AH16" s="686"/>
      <c r="AI16" s="686"/>
      <c r="AJ16" s="686"/>
      <c r="AK16" s="686"/>
      <c r="AL16" s="628" t="s">
        <v>231</v>
      </c>
      <c r="AM16" s="629"/>
      <c r="AN16" s="629"/>
      <c r="AO16" s="687"/>
      <c r="AP16" s="620" t="s">
        <v>266</v>
      </c>
      <c r="AQ16" s="621"/>
      <c r="AR16" s="621"/>
      <c r="AS16" s="621"/>
      <c r="AT16" s="621"/>
      <c r="AU16" s="621"/>
      <c r="AV16" s="621"/>
      <c r="AW16" s="621"/>
      <c r="AX16" s="621"/>
      <c r="AY16" s="621"/>
      <c r="AZ16" s="621"/>
      <c r="BA16" s="621"/>
      <c r="BB16" s="621"/>
      <c r="BC16" s="621"/>
      <c r="BD16" s="621"/>
      <c r="BE16" s="621"/>
      <c r="BF16" s="622"/>
      <c r="BG16" s="623" t="s">
        <v>127</v>
      </c>
      <c r="BH16" s="626"/>
      <c r="BI16" s="626"/>
      <c r="BJ16" s="626"/>
      <c r="BK16" s="626"/>
      <c r="BL16" s="626"/>
      <c r="BM16" s="626"/>
      <c r="BN16" s="627"/>
      <c r="BO16" s="685" t="s">
        <v>127</v>
      </c>
      <c r="BP16" s="685"/>
      <c r="BQ16" s="685"/>
      <c r="BR16" s="685"/>
      <c r="BS16" s="631" t="s">
        <v>127</v>
      </c>
      <c r="BT16" s="626"/>
      <c r="BU16" s="626"/>
      <c r="BV16" s="626"/>
      <c r="BW16" s="626"/>
      <c r="BX16" s="626"/>
      <c r="BY16" s="626"/>
      <c r="BZ16" s="626"/>
      <c r="CA16" s="626"/>
      <c r="CB16" s="666"/>
      <c r="CD16" s="667" t="s">
        <v>267</v>
      </c>
      <c r="CE16" s="664"/>
      <c r="CF16" s="664"/>
      <c r="CG16" s="664"/>
      <c r="CH16" s="664"/>
      <c r="CI16" s="664"/>
      <c r="CJ16" s="664"/>
      <c r="CK16" s="664"/>
      <c r="CL16" s="664"/>
      <c r="CM16" s="664"/>
      <c r="CN16" s="664"/>
      <c r="CO16" s="664"/>
      <c r="CP16" s="664"/>
      <c r="CQ16" s="665"/>
      <c r="CR16" s="623">
        <v>954995</v>
      </c>
      <c r="CS16" s="626"/>
      <c r="CT16" s="626"/>
      <c r="CU16" s="626"/>
      <c r="CV16" s="626"/>
      <c r="CW16" s="626"/>
      <c r="CX16" s="626"/>
      <c r="CY16" s="627"/>
      <c r="CZ16" s="685">
        <v>4.5</v>
      </c>
      <c r="DA16" s="685"/>
      <c r="DB16" s="685"/>
      <c r="DC16" s="685"/>
      <c r="DD16" s="631" t="s">
        <v>231</v>
      </c>
      <c r="DE16" s="626"/>
      <c r="DF16" s="626"/>
      <c r="DG16" s="626"/>
      <c r="DH16" s="626"/>
      <c r="DI16" s="626"/>
      <c r="DJ16" s="626"/>
      <c r="DK16" s="626"/>
      <c r="DL16" s="626"/>
      <c r="DM16" s="626"/>
      <c r="DN16" s="626"/>
      <c r="DO16" s="626"/>
      <c r="DP16" s="627"/>
      <c r="DQ16" s="631">
        <v>424403</v>
      </c>
      <c r="DR16" s="626"/>
      <c r="DS16" s="626"/>
      <c r="DT16" s="626"/>
      <c r="DU16" s="626"/>
      <c r="DV16" s="626"/>
      <c r="DW16" s="626"/>
      <c r="DX16" s="626"/>
      <c r="DY16" s="626"/>
      <c r="DZ16" s="626"/>
      <c r="EA16" s="626"/>
      <c r="EB16" s="626"/>
      <c r="EC16" s="666"/>
    </row>
    <row r="17" spans="2:133" ht="11.25" customHeight="1">
      <c r="B17" s="620" t="s">
        <v>268</v>
      </c>
      <c r="C17" s="621"/>
      <c r="D17" s="621"/>
      <c r="E17" s="621"/>
      <c r="F17" s="621"/>
      <c r="G17" s="621"/>
      <c r="H17" s="621"/>
      <c r="I17" s="621"/>
      <c r="J17" s="621"/>
      <c r="K17" s="621"/>
      <c r="L17" s="621"/>
      <c r="M17" s="621"/>
      <c r="N17" s="621"/>
      <c r="O17" s="621"/>
      <c r="P17" s="621"/>
      <c r="Q17" s="622"/>
      <c r="R17" s="623">
        <v>15630</v>
      </c>
      <c r="S17" s="626"/>
      <c r="T17" s="626"/>
      <c r="U17" s="626"/>
      <c r="V17" s="626"/>
      <c r="W17" s="626"/>
      <c r="X17" s="626"/>
      <c r="Y17" s="627"/>
      <c r="Z17" s="685">
        <v>0.1</v>
      </c>
      <c r="AA17" s="685"/>
      <c r="AB17" s="685"/>
      <c r="AC17" s="685"/>
      <c r="AD17" s="686">
        <v>15630</v>
      </c>
      <c r="AE17" s="686"/>
      <c r="AF17" s="686"/>
      <c r="AG17" s="686"/>
      <c r="AH17" s="686"/>
      <c r="AI17" s="686"/>
      <c r="AJ17" s="686"/>
      <c r="AK17" s="686"/>
      <c r="AL17" s="628">
        <v>0.1</v>
      </c>
      <c r="AM17" s="629"/>
      <c r="AN17" s="629"/>
      <c r="AO17" s="687"/>
      <c r="AP17" s="620" t="s">
        <v>269</v>
      </c>
      <c r="AQ17" s="621"/>
      <c r="AR17" s="621"/>
      <c r="AS17" s="621"/>
      <c r="AT17" s="621"/>
      <c r="AU17" s="621"/>
      <c r="AV17" s="621"/>
      <c r="AW17" s="621"/>
      <c r="AX17" s="621"/>
      <c r="AY17" s="621"/>
      <c r="AZ17" s="621"/>
      <c r="BA17" s="621"/>
      <c r="BB17" s="621"/>
      <c r="BC17" s="621"/>
      <c r="BD17" s="621"/>
      <c r="BE17" s="621"/>
      <c r="BF17" s="622"/>
      <c r="BG17" s="623" t="s">
        <v>231</v>
      </c>
      <c r="BH17" s="626"/>
      <c r="BI17" s="626"/>
      <c r="BJ17" s="626"/>
      <c r="BK17" s="626"/>
      <c r="BL17" s="626"/>
      <c r="BM17" s="626"/>
      <c r="BN17" s="627"/>
      <c r="BO17" s="685" t="s">
        <v>127</v>
      </c>
      <c r="BP17" s="685"/>
      <c r="BQ17" s="685"/>
      <c r="BR17" s="685"/>
      <c r="BS17" s="631" t="s">
        <v>231</v>
      </c>
      <c r="BT17" s="626"/>
      <c r="BU17" s="626"/>
      <c r="BV17" s="626"/>
      <c r="BW17" s="626"/>
      <c r="BX17" s="626"/>
      <c r="BY17" s="626"/>
      <c r="BZ17" s="626"/>
      <c r="CA17" s="626"/>
      <c r="CB17" s="666"/>
      <c r="CD17" s="667" t="s">
        <v>270</v>
      </c>
      <c r="CE17" s="664"/>
      <c r="CF17" s="664"/>
      <c r="CG17" s="664"/>
      <c r="CH17" s="664"/>
      <c r="CI17" s="664"/>
      <c r="CJ17" s="664"/>
      <c r="CK17" s="664"/>
      <c r="CL17" s="664"/>
      <c r="CM17" s="664"/>
      <c r="CN17" s="664"/>
      <c r="CO17" s="664"/>
      <c r="CP17" s="664"/>
      <c r="CQ17" s="665"/>
      <c r="CR17" s="623">
        <v>3505718</v>
      </c>
      <c r="CS17" s="626"/>
      <c r="CT17" s="626"/>
      <c r="CU17" s="626"/>
      <c r="CV17" s="626"/>
      <c r="CW17" s="626"/>
      <c r="CX17" s="626"/>
      <c r="CY17" s="627"/>
      <c r="CZ17" s="685">
        <v>16.5</v>
      </c>
      <c r="DA17" s="685"/>
      <c r="DB17" s="685"/>
      <c r="DC17" s="685"/>
      <c r="DD17" s="631" t="s">
        <v>127</v>
      </c>
      <c r="DE17" s="626"/>
      <c r="DF17" s="626"/>
      <c r="DG17" s="626"/>
      <c r="DH17" s="626"/>
      <c r="DI17" s="626"/>
      <c r="DJ17" s="626"/>
      <c r="DK17" s="626"/>
      <c r="DL17" s="626"/>
      <c r="DM17" s="626"/>
      <c r="DN17" s="626"/>
      <c r="DO17" s="626"/>
      <c r="DP17" s="627"/>
      <c r="DQ17" s="631">
        <v>3490434</v>
      </c>
      <c r="DR17" s="626"/>
      <c r="DS17" s="626"/>
      <c r="DT17" s="626"/>
      <c r="DU17" s="626"/>
      <c r="DV17" s="626"/>
      <c r="DW17" s="626"/>
      <c r="DX17" s="626"/>
      <c r="DY17" s="626"/>
      <c r="DZ17" s="626"/>
      <c r="EA17" s="626"/>
      <c r="EB17" s="626"/>
      <c r="EC17" s="666"/>
    </row>
    <row r="18" spans="2:133" ht="11.25" customHeight="1">
      <c r="B18" s="620" t="s">
        <v>271</v>
      </c>
      <c r="C18" s="621"/>
      <c r="D18" s="621"/>
      <c r="E18" s="621"/>
      <c r="F18" s="621"/>
      <c r="G18" s="621"/>
      <c r="H18" s="621"/>
      <c r="I18" s="621"/>
      <c r="J18" s="621"/>
      <c r="K18" s="621"/>
      <c r="L18" s="621"/>
      <c r="M18" s="621"/>
      <c r="N18" s="621"/>
      <c r="O18" s="621"/>
      <c r="P18" s="621"/>
      <c r="Q18" s="622"/>
      <c r="R18" s="623">
        <v>8670188</v>
      </c>
      <c r="S18" s="626"/>
      <c r="T18" s="626"/>
      <c r="U18" s="626"/>
      <c r="V18" s="626"/>
      <c r="W18" s="626"/>
      <c r="X18" s="626"/>
      <c r="Y18" s="627"/>
      <c r="Z18" s="685">
        <v>39.4</v>
      </c>
      <c r="AA18" s="685"/>
      <c r="AB18" s="685"/>
      <c r="AC18" s="685"/>
      <c r="AD18" s="686">
        <v>7756284</v>
      </c>
      <c r="AE18" s="686"/>
      <c r="AF18" s="686"/>
      <c r="AG18" s="686"/>
      <c r="AH18" s="686"/>
      <c r="AI18" s="686"/>
      <c r="AJ18" s="686"/>
      <c r="AK18" s="686"/>
      <c r="AL18" s="628">
        <v>64</v>
      </c>
      <c r="AM18" s="629"/>
      <c r="AN18" s="629"/>
      <c r="AO18" s="687"/>
      <c r="AP18" s="620" t="s">
        <v>272</v>
      </c>
      <c r="AQ18" s="621"/>
      <c r="AR18" s="621"/>
      <c r="AS18" s="621"/>
      <c r="AT18" s="621"/>
      <c r="AU18" s="621"/>
      <c r="AV18" s="621"/>
      <c r="AW18" s="621"/>
      <c r="AX18" s="621"/>
      <c r="AY18" s="621"/>
      <c r="AZ18" s="621"/>
      <c r="BA18" s="621"/>
      <c r="BB18" s="621"/>
      <c r="BC18" s="621"/>
      <c r="BD18" s="621"/>
      <c r="BE18" s="621"/>
      <c r="BF18" s="622"/>
      <c r="BG18" s="623" t="s">
        <v>127</v>
      </c>
      <c r="BH18" s="626"/>
      <c r="BI18" s="626"/>
      <c r="BJ18" s="626"/>
      <c r="BK18" s="626"/>
      <c r="BL18" s="626"/>
      <c r="BM18" s="626"/>
      <c r="BN18" s="627"/>
      <c r="BO18" s="685" t="s">
        <v>231</v>
      </c>
      <c r="BP18" s="685"/>
      <c r="BQ18" s="685"/>
      <c r="BR18" s="685"/>
      <c r="BS18" s="631" t="s">
        <v>231</v>
      </c>
      <c r="BT18" s="626"/>
      <c r="BU18" s="626"/>
      <c r="BV18" s="626"/>
      <c r="BW18" s="626"/>
      <c r="BX18" s="626"/>
      <c r="BY18" s="626"/>
      <c r="BZ18" s="626"/>
      <c r="CA18" s="626"/>
      <c r="CB18" s="666"/>
      <c r="CD18" s="667" t="s">
        <v>273</v>
      </c>
      <c r="CE18" s="664"/>
      <c r="CF18" s="664"/>
      <c r="CG18" s="664"/>
      <c r="CH18" s="664"/>
      <c r="CI18" s="664"/>
      <c r="CJ18" s="664"/>
      <c r="CK18" s="664"/>
      <c r="CL18" s="664"/>
      <c r="CM18" s="664"/>
      <c r="CN18" s="664"/>
      <c r="CO18" s="664"/>
      <c r="CP18" s="664"/>
      <c r="CQ18" s="665"/>
      <c r="CR18" s="623" t="s">
        <v>231</v>
      </c>
      <c r="CS18" s="626"/>
      <c r="CT18" s="626"/>
      <c r="CU18" s="626"/>
      <c r="CV18" s="626"/>
      <c r="CW18" s="626"/>
      <c r="CX18" s="626"/>
      <c r="CY18" s="627"/>
      <c r="CZ18" s="685" t="s">
        <v>127</v>
      </c>
      <c r="DA18" s="685"/>
      <c r="DB18" s="685"/>
      <c r="DC18" s="685"/>
      <c r="DD18" s="631" t="s">
        <v>127</v>
      </c>
      <c r="DE18" s="626"/>
      <c r="DF18" s="626"/>
      <c r="DG18" s="626"/>
      <c r="DH18" s="626"/>
      <c r="DI18" s="626"/>
      <c r="DJ18" s="626"/>
      <c r="DK18" s="626"/>
      <c r="DL18" s="626"/>
      <c r="DM18" s="626"/>
      <c r="DN18" s="626"/>
      <c r="DO18" s="626"/>
      <c r="DP18" s="627"/>
      <c r="DQ18" s="631" t="s">
        <v>127</v>
      </c>
      <c r="DR18" s="626"/>
      <c r="DS18" s="626"/>
      <c r="DT18" s="626"/>
      <c r="DU18" s="626"/>
      <c r="DV18" s="626"/>
      <c r="DW18" s="626"/>
      <c r="DX18" s="626"/>
      <c r="DY18" s="626"/>
      <c r="DZ18" s="626"/>
      <c r="EA18" s="626"/>
      <c r="EB18" s="626"/>
      <c r="EC18" s="666"/>
    </row>
    <row r="19" spans="2:133" ht="11.25" customHeight="1">
      <c r="B19" s="620" t="s">
        <v>274</v>
      </c>
      <c r="C19" s="621"/>
      <c r="D19" s="621"/>
      <c r="E19" s="621"/>
      <c r="F19" s="621"/>
      <c r="G19" s="621"/>
      <c r="H19" s="621"/>
      <c r="I19" s="621"/>
      <c r="J19" s="621"/>
      <c r="K19" s="621"/>
      <c r="L19" s="621"/>
      <c r="M19" s="621"/>
      <c r="N19" s="621"/>
      <c r="O19" s="621"/>
      <c r="P19" s="621"/>
      <c r="Q19" s="622"/>
      <c r="R19" s="623">
        <v>7756284</v>
      </c>
      <c r="S19" s="626"/>
      <c r="T19" s="626"/>
      <c r="U19" s="626"/>
      <c r="V19" s="626"/>
      <c r="W19" s="626"/>
      <c r="X19" s="626"/>
      <c r="Y19" s="627"/>
      <c r="Z19" s="685">
        <v>35.200000000000003</v>
      </c>
      <c r="AA19" s="685"/>
      <c r="AB19" s="685"/>
      <c r="AC19" s="685"/>
      <c r="AD19" s="686">
        <v>7756284</v>
      </c>
      <c r="AE19" s="686"/>
      <c r="AF19" s="686"/>
      <c r="AG19" s="686"/>
      <c r="AH19" s="686"/>
      <c r="AI19" s="686"/>
      <c r="AJ19" s="686"/>
      <c r="AK19" s="686"/>
      <c r="AL19" s="628">
        <v>64</v>
      </c>
      <c r="AM19" s="629"/>
      <c r="AN19" s="629"/>
      <c r="AO19" s="687"/>
      <c r="AP19" s="620" t="s">
        <v>275</v>
      </c>
      <c r="AQ19" s="621"/>
      <c r="AR19" s="621"/>
      <c r="AS19" s="621"/>
      <c r="AT19" s="621"/>
      <c r="AU19" s="621"/>
      <c r="AV19" s="621"/>
      <c r="AW19" s="621"/>
      <c r="AX19" s="621"/>
      <c r="AY19" s="621"/>
      <c r="AZ19" s="621"/>
      <c r="BA19" s="621"/>
      <c r="BB19" s="621"/>
      <c r="BC19" s="621"/>
      <c r="BD19" s="621"/>
      <c r="BE19" s="621"/>
      <c r="BF19" s="622"/>
      <c r="BG19" s="623">
        <v>6778</v>
      </c>
      <c r="BH19" s="626"/>
      <c r="BI19" s="626"/>
      <c r="BJ19" s="626"/>
      <c r="BK19" s="626"/>
      <c r="BL19" s="626"/>
      <c r="BM19" s="626"/>
      <c r="BN19" s="627"/>
      <c r="BO19" s="685">
        <v>0.2</v>
      </c>
      <c r="BP19" s="685"/>
      <c r="BQ19" s="685"/>
      <c r="BR19" s="685"/>
      <c r="BS19" s="631" t="s">
        <v>127</v>
      </c>
      <c r="BT19" s="626"/>
      <c r="BU19" s="626"/>
      <c r="BV19" s="626"/>
      <c r="BW19" s="626"/>
      <c r="BX19" s="626"/>
      <c r="BY19" s="626"/>
      <c r="BZ19" s="626"/>
      <c r="CA19" s="626"/>
      <c r="CB19" s="666"/>
      <c r="CD19" s="667" t="s">
        <v>276</v>
      </c>
      <c r="CE19" s="664"/>
      <c r="CF19" s="664"/>
      <c r="CG19" s="664"/>
      <c r="CH19" s="664"/>
      <c r="CI19" s="664"/>
      <c r="CJ19" s="664"/>
      <c r="CK19" s="664"/>
      <c r="CL19" s="664"/>
      <c r="CM19" s="664"/>
      <c r="CN19" s="664"/>
      <c r="CO19" s="664"/>
      <c r="CP19" s="664"/>
      <c r="CQ19" s="665"/>
      <c r="CR19" s="623" t="s">
        <v>127</v>
      </c>
      <c r="CS19" s="626"/>
      <c r="CT19" s="626"/>
      <c r="CU19" s="626"/>
      <c r="CV19" s="626"/>
      <c r="CW19" s="626"/>
      <c r="CX19" s="626"/>
      <c r="CY19" s="627"/>
      <c r="CZ19" s="685" t="s">
        <v>127</v>
      </c>
      <c r="DA19" s="685"/>
      <c r="DB19" s="685"/>
      <c r="DC19" s="685"/>
      <c r="DD19" s="631" t="s">
        <v>127</v>
      </c>
      <c r="DE19" s="626"/>
      <c r="DF19" s="626"/>
      <c r="DG19" s="626"/>
      <c r="DH19" s="626"/>
      <c r="DI19" s="626"/>
      <c r="DJ19" s="626"/>
      <c r="DK19" s="626"/>
      <c r="DL19" s="626"/>
      <c r="DM19" s="626"/>
      <c r="DN19" s="626"/>
      <c r="DO19" s="626"/>
      <c r="DP19" s="627"/>
      <c r="DQ19" s="631" t="s">
        <v>127</v>
      </c>
      <c r="DR19" s="626"/>
      <c r="DS19" s="626"/>
      <c r="DT19" s="626"/>
      <c r="DU19" s="626"/>
      <c r="DV19" s="626"/>
      <c r="DW19" s="626"/>
      <c r="DX19" s="626"/>
      <c r="DY19" s="626"/>
      <c r="DZ19" s="626"/>
      <c r="EA19" s="626"/>
      <c r="EB19" s="626"/>
      <c r="EC19" s="666"/>
    </row>
    <row r="20" spans="2:133" ht="11.25" customHeight="1">
      <c r="B20" s="620" t="s">
        <v>277</v>
      </c>
      <c r="C20" s="621"/>
      <c r="D20" s="621"/>
      <c r="E20" s="621"/>
      <c r="F20" s="621"/>
      <c r="G20" s="621"/>
      <c r="H20" s="621"/>
      <c r="I20" s="621"/>
      <c r="J20" s="621"/>
      <c r="K20" s="621"/>
      <c r="L20" s="621"/>
      <c r="M20" s="621"/>
      <c r="N20" s="621"/>
      <c r="O20" s="621"/>
      <c r="P20" s="621"/>
      <c r="Q20" s="622"/>
      <c r="R20" s="623">
        <v>913904</v>
      </c>
      <c r="S20" s="626"/>
      <c r="T20" s="626"/>
      <c r="U20" s="626"/>
      <c r="V20" s="626"/>
      <c r="W20" s="626"/>
      <c r="X20" s="626"/>
      <c r="Y20" s="627"/>
      <c r="Z20" s="685">
        <v>4.0999999999999996</v>
      </c>
      <c r="AA20" s="685"/>
      <c r="AB20" s="685"/>
      <c r="AC20" s="685"/>
      <c r="AD20" s="686" t="s">
        <v>231</v>
      </c>
      <c r="AE20" s="686"/>
      <c r="AF20" s="686"/>
      <c r="AG20" s="686"/>
      <c r="AH20" s="686"/>
      <c r="AI20" s="686"/>
      <c r="AJ20" s="686"/>
      <c r="AK20" s="686"/>
      <c r="AL20" s="628" t="s">
        <v>231</v>
      </c>
      <c r="AM20" s="629"/>
      <c r="AN20" s="629"/>
      <c r="AO20" s="687"/>
      <c r="AP20" s="620" t="s">
        <v>278</v>
      </c>
      <c r="AQ20" s="621"/>
      <c r="AR20" s="621"/>
      <c r="AS20" s="621"/>
      <c r="AT20" s="621"/>
      <c r="AU20" s="621"/>
      <c r="AV20" s="621"/>
      <c r="AW20" s="621"/>
      <c r="AX20" s="621"/>
      <c r="AY20" s="621"/>
      <c r="AZ20" s="621"/>
      <c r="BA20" s="621"/>
      <c r="BB20" s="621"/>
      <c r="BC20" s="621"/>
      <c r="BD20" s="621"/>
      <c r="BE20" s="621"/>
      <c r="BF20" s="622"/>
      <c r="BG20" s="623">
        <v>6778</v>
      </c>
      <c r="BH20" s="626"/>
      <c r="BI20" s="626"/>
      <c r="BJ20" s="626"/>
      <c r="BK20" s="626"/>
      <c r="BL20" s="626"/>
      <c r="BM20" s="626"/>
      <c r="BN20" s="627"/>
      <c r="BO20" s="685">
        <v>0.2</v>
      </c>
      <c r="BP20" s="685"/>
      <c r="BQ20" s="685"/>
      <c r="BR20" s="685"/>
      <c r="BS20" s="631" t="s">
        <v>127</v>
      </c>
      <c r="BT20" s="626"/>
      <c r="BU20" s="626"/>
      <c r="BV20" s="626"/>
      <c r="BW20" s="626"/>
      <c r="BX20" s="626"/>
      <c r="BY20" s="626"/>
      <c r="BZ20" s="626"/>
      <c r="CA20" s="626"/>
      <c r="CB20" s="666"/>
      <c r="CD20" s="667" t="s">
        <v>279</v>
      </c>
      <c r="CE20" s="664"/>
      <c r="CF20" s="664"/>
      <c r="CG20" s="664"/>
      <c r="CH20" s="664"/>
      <c r="CI20" s="664"/>
      <c r="CJ20" s="664"/>
      <c r="CK20" s="664"/>
      <c r="CL20" s="664"/>
      <c r="CM20" s="664"/>
      <c r="CN20" s="664"/>
      <c r="CO20" s="664"/>
      <c r="CP20" s="664"/>
      <c r="CQ20" s="665"/>
      <c r="CR20" s="623">
        <v>21197908</v>
      </c>
      <c r="CS20" s="626"/>
      <c r="CT20" s="626"/>
      <c r="CU20" s="626"/>
      <c r="CV20" s="626"/>
      <c r="CW20" s="626"/>
      <c r="CX20" s="626"/>
      <c r="CY20" s="627"/>
      <c r="CZ20" s="685">
        <v>100</v>
      </c>
      <c r="DA20" s="685"/>
      <c r="DB20" s="685"/>
      <c r="DC20" s="685"/>
      <c r="DD20" s="631">
        <v>2690163</v>
      </c>
      <c r="DE20" s="626"/>
      <c r="DF20" s="626"/>
      <c r="DG20" s="626"/>
      <c r="DH20" s="626"/>
      <c r="DI20" s="626"/>
      <c r="DJ20" s="626"/>
      <c r="DK20" s="626"/>
      <c r="DL20" s="626"/>
      <c r="DM20" s="626"/>
      <c r="DN20" s="626"/>
      <c r="DO20" s="626"/>
      <c r="DP20" s="627"/>
      <c r="DQ20" s="631">
        <v>14499516</v>
      </c>
      <c r="DR20" s="626"/>
      <c r="DS20" s="626"/>
      <c r="DT20" s="626"/>
      <c r="DU20" s="626"/>
      <c r="DV20" s="626"/>
      <c r="DW20" s="626"/>
      <c r="DX20" s="626"/>
      <c r="DY20" s="626"/>
      <c r="DZ20" s="626"/>
      <c r="EA20" s="626"/>
      <c r="EB20" s="626"/>
      <c r="EC20" s="666"/>
    </row>
    <row r="21" spans="2:133" ht="11.25" customHeight="1">
      <c r="B21" s="620" t="s">
        <v>280</v>
      </c>
      <c r="C21" s="621"/>
      <c r="D21" s="621"/>
      <c r="E21" s="621"/>
      <c r="F21" s="621"/>
      <c r="G21" s="621"/>
      <c r="H21" s="621"/>
      <c r="I21" s="621"/>
      <c r="J21" s="621"/>
      <c r="K21" s="621"/>
      <c r="L21" s="621"/>
      <c r="M21" s="621"/>
      <c r="N21" s="621"/>
      <c r="O21" s="621"/>
      <c r="P21" s="621"/>
      <c r="Q21" s="622"/>
      <c r="R21" s="623" t="s">
        <v>127</v>
      </c>
      <c r="S21" s="626"/>
      <c r="T21" s="626"/>
      <c r="U21" s="626"/>
      <c r="V21" s="626"/>
      <c r="W21" s="626"/>
      <c r="X21" s="626"/>
      <c r="Y21" s="627"/>
      <c r="Z21" s="685" t="s">
        <v>127</v>
      </c>
      <c r="AA21" s="685"/>
      <c r="AB21" s="685"/>
      <c r="AC21" s="685"/>
      <c r="AD21" s="686" t="s">
        <v>127</v>
      </c>
      <c r="AE21" s="686"/>
      <c r="AF21" s="686"/>
      <c r="AG21" s="686"/>
      <c r="AH21" s="686"/>
      <c r="AI21" s="686"/>
      <c r="AJ21" s="686"/>
      <c r="AK21" s="686"/>
      <c r="AL21" s="628" t="s">
        <v>127</v>
      </c>
      <c r="AM21" s="629"/>
      <c r="AN21" s="629"/>
      <c r="AO21" s="687"/>
      <c r="AP21" s="731" t="s">
        <v>281</v>
      </c>
      <c r="AQ21" s="738"/>
      <c r="AR21" s="738"/>
      <c r="AS21" s="738"/>
      <c r="AT21" s="738"/>
      <c r="AU21" s="738"/>
      <c r="AV21" s="738"/>
      <c r="AW21" s="738"/>
      <c r="AX21" s="738"/>
      <c r="AY21" s="738"/>
      <c r="AZ21" s="738"/>
      <c r="BA21" s="738"/>
      <c r="BB21" s="738"/>
      <c r="BC21" s="738"/>
      <c r="BD21" s="738"/>
      <c r="BE21" s="738"/>
      <c r="BF21" s="733"/>
      <c r="BG21" s="623">
        <v>6778</v>
      </c>
      <c r="BH21" s="626"/>
      <c r="BI21" s="626"/>
      <c r="BJ21" s="626"/>
      <c r="BK21" s="626"/>
      <c r="BL21" s="626"/>
      <c r="BM21" s="626"/>
      <c r="BN21" s="627"/>
      <c r="BO21" s="685">
        <v>0.2</v>
      </c>
      <c r="BP21" s="685"/>
      <c r="BQ21" s="685"/>
      <c r="BR21" s="685"/>
      <c r="BS21" s="631" t="s">
        <v>127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282</v>
      </c>
      <c r="C22" s="621"/>
      <c r="D22" s="621"/>
      <c r="E22" s="621"/>
      <c r="F22" s="621"/>
      <c r="G22" s="621"/>
      <c r="H22" s="621"/>
      <c r="I22" s="621"/>
      <c r="J22" s="621"/>
      <c r="K22" s="621"/>
      <c r="L22" s="621"/>
      <c r="M22" s="621"/>
      <c r="N22" s="621"/>
      <c r="O22" s="621"/>
      <c r="P22" s="621"/>
      <c r="Q22" s="622"/>
      <c r="R22" s="623">
        <v>13029028</v>
      </c>
      <c r="S22" s="626"/>
      <c r="T22" s="626"/>
      <c r="U22" s="626"/>
      <c r="V22" s="626"/>
      <c r="W22" s="626"/>
      <c r="X22" s="626"/>
      <c r="Y22" s="627"/>
      <c r="Z22" s="685">
        <v>59.1</v>
      </c>
      <c r="AA22" s="685"/>
      <c r="AB22" s="685"/>
      <c r="AC22" s="685"/>
      <c r="AD22" s="686">
        <v>12115124</v>
      </c>
      <c r="AE22" s="686"/>
      <c r="AF22" s="686"/>
      <c r="AG22" s="686"/>
      <c r="AH22" s="686"/>
      <c r="AI22" s="686"/>
      <c r="AJ22" s="686"/>
      <c r="AK22" s="686"/>
      <c r="AL22" s="628">
        <v>99.9</v>
      </c>
      <c r="AM22" s="629"/>
      <c r="AN22" s="629"/>
      <c r="AO22" s="687"/>
      <c r="AP22" s="731" t="s">
        <v>283</v>
      </c>
      <c r="AQ22" s="738"/>
      <c r="AR22" s="738"/>
      <c r="AS22" s="738"/>
      <c r="AT22" s="738"/>
      <c r="AU22" s="738"/>
      <c r="AV22" s="738"/>
      <c r="AW22" s="738"/>
      <c r="AX22" s="738"/>
      <c r="AY22" s="738"/>
      <c r="AZ22" s="738"/>
      <c r="BA22" s="738"/>
      <c r="BB22" s="738"/>
      <c r="BC22" s="738"/>
      <c r="BD22" s="738"/>
      <c r="BE22" s="738"/>
      <c r="BF22" s="733"/>
      <c r="BG22" s="623" t="s">
        <v>127</v>
      </c>
      <c r="BH22" s="626"/>
      <c r="BI22" s="626"/>
      <c r="BJ22" s="626"/>
      <c r="BK22" s="626"/>
      <c r="BL22" s="626"/>
      <c r="BM22" s="626"/>
      <c r="BN22" s="627"/>
      <c r="BO22" s="685" t="s">
        <v>231</v>
      </c>
      <c r="BP22" s="685"/>
      <c r="BQ22" s="685"/>
      <c r="BR22" s="685"/>
      <c r="BS22" s="631" t="s">
        <v>231</v>
      </c>
      <c r="BT22" s="626"/>
      <c r="BU22" s="626"/>
      <c r="BV22" s="626"/>
      <c r="BW22" s="626"/>
      <c r="BX22" s="626"/>
      <c r="BY22" s="626"/>
      <c r="BZ22" s="626"/>
      <c r="CA22" s="626"/>
      <c r="CB22" s="666"/>
      <c r="CD22" s="740" t="s">
        <v>284</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285</v>
      </c>
      <c r="C23" s="621"/>
      <c r="D23" s="621"/>
      <c r="E23" s="621"/>
      <c r="F23" s="621"/>
      <c r="G23" s="621"/>
      <c r="H23" s="621"/>
      <c r="I23" s="621"/>
      <c r="J23" s="621"/>
      <c r="K23" s="621"/>
      <c r="L23" s="621"/>
      <c r="M23" s="621"/>
      <c r="N23" s="621"/>
      <c r="O23" s="621"/>
      <c r="P23" s="621"/>
      <c r="Q23" s="622"/>
      <c r="R23" s="623">
        <v>4118</v>
      </c>
      <c r="S23" s="626"/>
      <c r="T23" s="626"/>
      <c r="U23" s="626"/>
      <c r="V23" s="626"/>
      <c r="W23" s="626"/>
      <c r="X23" s="626"/>
      <c r="Y23" s="627"/>
      <c r="Z23" s="685">
        <v>0</v>
      </c>
      <c r="AA23" s="685"/>
      <c r="AB23" s="685"/>
      <c r="AC23" s="685"/>
      <c r="AD23" s="686">
        <v>4118</v>
      </c>
      <c r="AE23" s="686"/>
      <c r="AF23" s="686"/>
      <c r="AG23" s="686"/>
      <c r="AH23" s="686"/>
      <c r="AI23" s="686"/>
      <c r="AJ23" s="686"/>
      <c r="AK23" s="686"/>
      <c r="AL23" s="628">
        <v>0</v>
      </c>
      <c r="AM23" s="629"/>
      <c r="AN23" s="629"/>
      <c r="AO23" s="687"/>
      <c r="AP23" s="731" t="s">
        <v>286</v>
      </c>
      <c r="AQ23" s="738"/>
      <c r="AR23" s="738"/>
      <c r="AS23" s="738"/>
      <c r="AT23" s="738"/>
      <c r="AU23" s="738"/>
      <c r="AV23" s="738"/>
      <c r="AW23" s="738"/>
      <c r="AX23" s="738"/>
      <c r="AY23" s="738"/>
      <c r="AZ23" s="738"/>
      <c r="BA23" s="738"/>
      <c r="BB23" s="738"/>
      <c r="BC23" s="738"/>
      <c r="BD23" s="738"/>
      <c r="BE23" s="738"/>
      <c r="BF23" s="733"/>
      <c r="BG23" s="623" t="s">
        <v>127</v>
      </c>
      <c r="BH23" s="626"/>
      <c r="BI23" s="626"/>
      <c r="BJ23" s="626"/>
      <c r="BK23" s="626"/>
      <c r="BL23" s="626"/>
      <c r="BM23" s="626"/>
      <c r="BN23" s="627"/>
      <c r="BO23" s="685" t="s">
        <v>231</v>
      </c>
      <c r="BP23" s="685"/>
      <c r="BQ23" s="685"/>
      <c r="BR23" s="685"/>
      <c r="BS23" s="631" t="s">
        <v>127</v>
      </c>
      <c r="BT23" s="626"/>
      <c r="BU23" s="626"/>
      <c r="BV23" s="626"/>
      <c r="BW23" s="626"/>
      <c r="BX23" s="626"/>
      <c r="BY23" s="626"/>
      <c r="BZ23" s="626"/>
      <c r="CA23" s="626"/>
      <c r="CB23" s="666"/>
      <c r="CD23" s="740" t="s">
        <v>225</v>
      </c>
      <c r="CE23" s="741"/>
      <c r="CF23" s="741"/>
      <c r="CG23" s="741"/>
      <c r="CH23" s="741"/>
      <c r="CI23" s="741"/>
      <c r="CJ23" s="741"/>
      <c r="CK23" s="741"/>
      <c r="CL23" s="741"/>
      <c r="CM23" s="741"/>
      <c r="CN23" s="741"/>
      <c r="CO23" s="741"/>
      <c r="CP23" s="741"/>
      <c r="CQ23" s="742"/>
      <c r="CR23" s="740" t="s">
        <v>287</v>
      </c>
      <c r="CS23" s="741"/>
      <c r="CT23" s="741"/>
      <c r="CU23" s="741"/>
      <c r="CV23" s="741"/>
      <c r="CW23" s="741"/>
      <c r="CX23" s="741"/>
      <c r="CY23" s="742"/>
      <c r="CZ23" s="740" t="s">
        <v>288</v>
      </c>
      <c r="DA23" s="741"/>
      <c r="DB23" s="741"/>
      <c r="DC23" s="742"/>
      <c r="DD23" s="740" t="s">
        <v>289</v>
      </c>
      <c r="DE23" s="741"/>
      <c r="DF23" s="741"/>
      <c r="DG23" s="741"/>
      <c r="DH23" s="741"/>
      <c r="DI23" s="741"/>
      <c r="DJ23" s="741"/>
      <c r="DK23" s="742"/>
      <c r="DL23" s="749" t="s">
        <v>290</v>
      </c>
      <c r="DM23" s="750"/>
      <c r="DN23" s="750"/>
      <c r="DO23" s="750"/>
      <c r="DP23" s="750"/>
      <c r="DQ23" s="750"/>
      <c r="DR23" s="750"/>
      <c r="DS23" s="750"/>
      <c r="DT23" s="750"/>
      <c r="DU23" s="750"/>
      <c r="DV23" s="751"/>
      <c r="DW23" s="740" t="s">
        <v>291</v>
      </c>
      <c r="DX23" s="741"/>
      <c r="DY23" s="741"/>
      <c r="DZ23" s="741"/>
      <c r="EA23" s="741"/>
      <c r="EB23" s="741"/>
      <c r="EC23" s="742"/>
    </row>
    <row r="24" spans="2:133" ht="11.25" customHeight="1">
      <c r="B24" s="620" t="s">
        <v>292</v>
      </c>
      <c r="C24" s="621"/>
      <c r="D24" s="621"/>
      <c r="E24" s="621"/>
      <c r="F24" s="621"/>
      <c r="G24" s="621"/>
      <c r="H24" s="621"/>
      <c r="I24" s="621"/>
      <c r="J24" s="621"/>
      <c r="K24" s="621"/>
      <c r="L24" s="621"/>
      <c r="M24" s="621"/>
      <c r="N24" s="621"/>
      <c r="O24" s="621"/>
      <c r="P24" s="621"/>
      <c r="Q24" s="622"/>
      <c r="R24" s="623">
        <v>121761</v>
      </c>
      <c r="S24" s="626"/>
      <c r="T24" s="626"/>
      <c r="U24" s="626"/>
      <c r="V24" s="626"/>
      <c r="W24" s="626"/>
      <c r="X24" s="626"/>
      <c r="Y24" s="627"/>
      <c r="Z24" s="685">
        <v>0.6</v>
      </c>
      <c r="AA24" s="685"/>
      <c r="AB24" s="685"/>
      <c r="AC24" s="685"/>
      <c r="AD24" s="686" t="s">
        <v>127</v>
      </c>
      <c r="AE24" s="686"/>
      <c r="AF24" s="686"/>
      <c r="AG24" s="686"/>
      <c r="AH24" s="686"/>
      <c r="AI24" s="686"/>
      <c r="AJ24" s="686"/>
      <c r="AK24" s="686"/>
      <c r="AL24" s="628" t="s">
        <v>127</v>
      </c>
      <c r="AM24" s="629"/>
      <c r="AN24" s="629"/>
      <c r="AO24" s="687"/>
      <c r="AP24" s="731" t="s">
        <v>293</v>
      </c>
      <c r="AQ24" s="738"/>
      <c r="AR24" s="738"/>
      <c r="AS24" s="738"/>
      <c r="AT24" s="738"/>
      <c r="AU24" s="738"/>
      <c r="AV24" s="738"/>
      <c r="AW24" s="738"/>
      <c r="AX24" s="738"/>
      <c r="AY24" s="738"/>
      <c r="AZ24" s="738"/>
      <c r="BA24" s="738"/>
      <c r="BB24" s="738"/>
      <c r="BC24" s="738"/>
      <c r="BD24" s="738"/>
      <c r="BE24" s="738"/>
      <c r="BF24" s="733"/>
      <c r="BG24" s="623" t="s">
        <v>231</v>
      </c>
      <c r="BH24" s="626"/>
      <c r="BI24" s="626"/>
      <c r="BJ24" s="626"/>
      <c r="BK24" s="626"/>
      <c r="BL24" s="626"/>
      <c r="BM24" s="626"/>
      <c r="BN24" s="627"/>
      <c r="BO24" s="685" t="s">
        <v>127</v>
      </c>
      <c r="BP24" s="685"/>
      <c r="BQ24" s="685"/>
      <c r="BR24" s="685"/>
      <c r="BS24" s="631" t="s">
        <v>127</v>
      </c>
      <c r="BT24" s="626"/>
      <c r="BU24" s="626"/>
      <c r="BV24" s="626"/>
      <c r="BW24" s="626"/>
      <c r="BX24" s="626"/>
      <c r="BY24" s="626"/>
      <c r="BZ24" s="626"/>
      <c r="CA24" s="626"/>
      <c r="CB24" s="666"/>
      <c r="CD24" s="694" t="s">
        <v>294</v>
      </c>
      <c r="CE24" s="695"/>
      <c r="CF24" s="695"/>
      <c r="CG24" s="695"/>
      <c r="CH24" s="695"/>
      <c r="CI24" s="695"/>
      <c r="CJ24" s="695"/>
      <c r="CK24" s="695"/>
      <c r="CL24" s="695"/>
      <c r="CM24" s="695"/>
      <c r="CN24" s="695"/>
      <c r="CO24" s="695"/>
      <c r="CP24" s="695"/>
      <c r="CQ24" s="696"/>
      <c r="CR24" s="688">
        <v>9684373</v>
      </c>
      <c r="CS24" s="689"/>
      <c r="CT24" s="689"/>
      <c r="CU24" s="689"/>
      <c r="CV24" s="689"/>
      <c r="CW24" s="689"/>
      <c r="CX24" s="689"/>
      <c r="CY24" s="735"/>
      <c r="CZ24" s="736">
        <v>45.7</v>
      </c>
      <c r="DA24" s="705"/>
      <c r="DB24" s="705"/>
      <c r="DC24" s="739"/>
      <c r="DD24" s="734">
        <v>7684020</v>
      </c>
      <c r="DE24" s="689"/>
      <c r="DF24" s="689"/>
      <c r="DG24" s="689"/>
      <c r="DH24" s="689"/>
      <c r="DI24" s="689"/>
      <c r="DJ24" s="689"/>
      <c r="DK24" s="735"/>
      <c r="DL24" s="734">
        <v>7531481</v>
      </c>
      <c r="DM24" s="689"/>
      <c r="DN24" s="689"/>
      <c r="DO24" s="689"/>
      <c r="DP24" s="689"/>
      <c r="DQ24" s="689"/>
      <c r="DR24" s="689"/>
      <c r="DS24" s="689"/>
      <c r="DT24" s="689"/>
      <c r="DU24" s="689"/>
      <c r="DV24" s="735"/>
      <c r="DW24" s="736">
        <v>59.5</v>
      </c>
      <c r="DX24" s="705"/>
      <c r="DY24" s="705"/>
      <c r="DZ24" s="705"/>
      <c r="EA24" s="705"/>
      <c r="EB24" s="705"/>
      <c r="EC24" s="737"/>
    </row>
    <row r="25" spans="2:133" ht="11.25" customHeight="1">
      <c r="B25" s="620" t="s">
        <v>295</v>
      </c>
      <c r="C25" s="621"/>
      <c r="D25" s="621"/>
      <c r="E25" s="621"/>
      <c r="F25" s="621"/>
      <c r="G25" s="621"/>
      <c r="H25" s="621"/>
      <c r="I25" s="621"/>
      <c r="J25" s="621"/>
      <c r="K25" s="621"/>
      <c r="L25" s="621"/>
      <c r="M25" s="621"/>
      <c r="N25" s="621"/>
      <c r="O25" s="621"/>
      <c r="P25" s="621"/>
      <c r="Q25" s="622"/>
      <c r="R25" s="623">
        <v>301495</v>
      </c>
      <c r="S25" s="626"/>
      <c r="T25" s="626"/>
      <c r="U25" s="626"/>
      <c r="V25" s="626"/>
      <c r="W25" s="626"/>
      <c r="X25" s="626"/>
      <c r="Y25" s="627"/>
      <c r="Z25" s="685">
        <v>1.4</v>
      </c>
      <c r="AA25" s="685"/>
      <c r="AB25" s="685"/>
      <c r="AC25" s="685"/>
      <c r="AD25" s="686" t="s">
        <v>231</v>
      </c>
      <c r="AE25" s="686"/>
      <c r="AF25" s="686"/>
      <c r="AG25" s="686"/>
      <c r="AH25" s="686"/>
      <c r="AI25" s="686"/>
      <c r="AJ25" s="686"/>
      <c r="AK25" s="686"/>
      <c r="AL25" s="628" t="s">
        <v>231</v>
      </c>
      <c r="AM25" s="629"/>
      <c r="AN25" s="629"/>
      <c r="AO25" s="687"/>
      <c r="AP25" s="731" t="s">
        <v>296</v>
      </c>
      <c r="AQ25" s="738"/>
      <c r="AR25" s="738"/>
      <c r="AS25" s="738"/>
      <c r="AT25" s="738"/>
      <c r="AU25" s="738"/>
      <c r="AV25" s="738"/>
      <c r="AW25" s="738"/>
      <c r="AX25" s="738"/>
      <c r="AY25" s="738"/>
      <c r="AZ25" s="738"/>
      <c r="BA25" s="738"/>
      <c r="BB25" s="738"/>
      <c r="BC25" s="738"/>
      <c r="BD25" s="738"/>
      <c r="BE25" s="738"/>
      <c r="BF25" s="733"/>
      <c r="BG25" s="623" t="s">
        <v>231</v>
      </c>
      <c r="BH25" s="626"/>
      <c r="BI25" s="626"/>
      <c r="BJ25" s="626"/>
      <c r="BK25" s="626"/>
      <c r="BL25" s="626"/>
      <c r="BM25" s="626"/>
      <c r="BN25" s="627"/>
      <c r="BO25" s="685" t="s">
        <v>127</v>
      </c>
      <c r="BP25" s="685"/>
      <c r="BQ25" s="685"/>
      <c r="BR25" s="685"/>
      <c r="BS25" s="631" t="s">
        <v>127</v>
      </c>
      <c r="BT25" s="626"/>
      <c r="BU25" s="626"/>
      <c r="BV25" s="626"/>
      <c r="BW25" s="626"/>
      <c r="BX25" s="626"/>
      <c r="BY25" s="626"/>
      <c r="BZ25" s="626"/>
      <c r="CA25" s="626"/>
      <c r="CB25" s="666"/>
      <c r="CD25" s="667" t="s">
        <v>297</v>
      </c>
      <c r="CE25" s="664"/>
      <c r="CF25" s="664"/>
      <c r="CG25" s="664"/>
      <c r="CH25" s="664"/>
      <c r="CI25" s="664"/>
      <c r="CJ25" s="664"/>
      <c r="CK25" s="664"/>
      <c r="CL25" s="664"/>
      <c r="CM25" s="664"/>
      <c r="CN25" s="664"/>
      <c r="CO25" s="664"/>
      <c r="CP25" s="664"/>
      <c r="CQ25" s="665"/>
      <c r="CR25" s="623">
        <v>3720103</v>
      </c>
      <c r="CS25" s="624"/>
      <c r="CT25" s="624"/>
      <c r="CU25" s="624"/>
      <c r="CV25" s="624"/>
      <c r="CW25" s="624"/>
      <c r="CX25" s="624"/>
      <c r="CY25" s="625"/>
      <c r="CZ25" s="628">
        <v>17.5</v>
      </c>
      <c r="DA25" s="657"/>
      <c r="DB25" s="657"/>
      <c r="DC25" s="658"/>
      <c r="DD25" s="631">
        <v>3485211</v>
      </c>
      <c r="DE25" s="624"/>
      <c r="DF25" s="624"/>
      <c r="DG25" s="624"/>
      <c r="DH25" s="624"/>
      <c r="DI25" s="624"/>
      <c r="DJ25" s="624"/>
      <c r="DK25" s="625"/>
      <c r="DL25" s="631">
        <v>3446874</v>
      </c>
      <c r="DM25" s="624"/>
      <c r="DN25" s="624"/>
      <c r="DO25" s="624"/>
      <c r="DP25" s="624"/>
      <c r="DQ25" s="624"/>
      <c r="DR25" s="624"/>
      <c r="DS25" s="624"/>
      <c r="DT25" s="624"/>
      <c r="DU25" s="624"/>
      <c r="DV25" s="625"/>
      <c r="DW25" s="628">
        <v>27.3</v>
      </c>
      <c r="DX25" s="657"/>
      <c r="DY25" s="657"/>
      <c r="DZ25" s="657"/>
      <c r="EA25" s="657"/>
      <c r="EB25" s="657"/>
      <c r="EC25" s="659"/>
    </row>
    <row r="26" spans="2:133" ht="11.25" customHeight="1">
      <c r="B26" s="620" t="s">
        <v>298</v>
      </c>
      <c r="C26" s="621"/>
      <c r="D26" s="621"/>
      <c r="E26" s="621"/>
      <c r="F26" s="621"/>
      <c r="G26" s="621"/>
      <c r="H26" s="621"/>
      <c r="I26" s="621"/>
      <c r="J26" s="621"/>
      <c r="K26" s="621"/>
      <c r="L26" s="621"/>
      <c r="M26" s="621"/>
      <c r="N26" s="621"/>
      <c r="O26" s="621"/>
      <c r="P26" s="621"/>
      <c r="Q26" s="622"/>
      <c r="R26" s="623">
        <v>84380</v>
      </c>
      <c r="S26" s="626"/>
      <c r="T26" s="626"/>
      <c r="U26" s="626"/>
      <c r="V26" s="626"/>
      <c r="W26" s="626"/>
      <c r="X26" s="626"/>
      <c r="Y26" s="627"/>
      <c r="Z26" s="685">
        <v>0.4</v>
      </c>
      <c r="AA26" s="685"/>
      <c r="AB26" s="685"/>
      <c r="AC26" s="685"/>
      <c r="AD26" s="686" t="s">
        <v>127</v>
      </c>
      <c r="AE26" s="686"/>
      <c r="AF26" s="686"/>
      <c r="AG26" s="686"/>
      <c r="AH26" s="686"/>
      <c r="AI26" s="686"/>
      <c r="AJ26" s="686"/>
      <c r="AK26" s="686"/>
      <c r="AL26" s="628" t="s">
        <v>127</v>
      </c>
      <c r="AM26" s="629"/>
      <c r="AN26" s="629"/>
      <c r="AO26" s="687"/>
      <c r="AP26" s="731" t="s">
        <v>299</v>
      </c>
      <c r="AQ26" s="732"/>
      <c r="AR26" s="732"/>
      <c r="AS26" s="732"/>
      <c r="AT26" s="732"/>
      <c r="AU26" s="732"/>
      <c r="AV26" s="732"/>
      <c r="AW26" s="732"/>
      <c r="AX26" s="732"/>
      <c r="AY26" s="732"/>
      <c r="AZ26" s="732"/>
      <c r="BA26" s="732"/>
      <c r="BB26" s="732"/>
      <c r="BC26" s="732"/>
      <c r="BD26" s="732"/>
      <c r="BE26" s="732"/>
      <c r="BF26" s="733"/>
      <c r="BG26" s="623" t="s">
        <v>231</v>
      </c>
      <c r="BH26" s="626"/>
      <c r="BI26" s="626"/>
      <c r="BJ26" s="626"/>
      <c r="BK26" s="626"/>
      <c r="BL26" s="626"/>
      <c r="BM26" s="626"/>
      <c r="BN26" s="627"/>
      <c r="BO26" s="685" t="s">
        <v>127</v>
      </c>
      <c r="BP26" s="685"/>
      <c r="BQ26" s="685"/>
      <c r="BR26" s="685"/>
      <c r="BS26" s="631" t="s">
        <v>127</v>
      </c>
      <c r="BT26" s="626"/>
      <c r="BU26" s="626"/>
      <c r="BV26" s="626"/>
      <c r="BW26" s="626"/>
      <c r="BX26" s="626"/>
      <c r="BY26" s="626"/>
      <c r="BZ26" s="626"/>
      <c r="CA26" s="626"/>
      <c r="CB26" s="666"/>
      <c r="CD26" s="667" t="s">
        <v>300</v>
      </c>
      <c r="CE26" s="664"/>
      <c r="CF26" s="664"/>
      <c r="CG26" s="664"/>
      <c r="CH26" s="664"/>
      <c r="CI26" s="664"/>
      <c r="CJ26" s="664"/>
      <c r="CK26" s="664"/>
      <c r="CL26" s="664"/>
      <c r="CM26" s="664"/>
      <c r="CN26" s="664"/>
      <c r="CO26" s="664"/>
      <c r="CP26" s="664"/>
      <c r="CQ26" s="665"/>
      <c r="CR26" s="623">
        <v>2262621</v>
      </c>
      <c r="CS26" s="626"/>
      <c r="CT26" s="626"/>
      <c r="CU26" s="626"/>
      <c r="CV26" s="626"/>
      <c r="CW26" s="626"/>
      <c r="CX26" s="626"/>
      <c r="CY26" s="627"/>
      <c r="CZ26" s="628">
        <v>10.7</v>
      </c>
      <c r="DA26" s="657"/>
      <c r="DB26" s="657"/>
      <c r="DC26" s="658"/>
      <c r="DD26" s="631">
        <v>2060848</v>
      </c>
      <c r="DE26" s="626"/>
      <c r="DF26" s="626"/>
      <c r="DG26" s="626"/>
      <c r="DH26" s="626"/>
      <c r="DI26" s="626"/>
      <c r="DJ26" s="626"/>
      <c r="DK26" s="627"/>
      <c r="DL26" s="631" t="s">
        <v>231</v>
      </c>
      <c r="DM26" s="626"/>
      <c r="DN26" s="626"/>
      <c r="DO26" s="626"/>
      <c r="DP26" s="626"/>
      <c r="DQ26" s="626"/>
      <c r="DR26" s="626"/>
      <c r="DS26" s="626"/>
      <c r="DT26" s="626"/>
      <c r="DU26" s="626"/>
      <c r="DV26" s="627"/>
      <c r="DW26" s="628" t="s">
        <v>127</v>
      </c>
      <c r="DX26" s="657"/>
      <c r="DY26" s="657"/>
      <c r="DZ26" s="657"/>
      <c r="EA26" s="657"/>
      <c r="EB26" s="657"/>
      <c r="EC26" s="659"/>
    </row>
    <row r="27" spans="2:133" ht="11.25" customHeight="1">
      <c r="B27" s="620" t="s">
        <v>301</v>
      </c>
      <c r="C27" s="621"/>
      <c r="D27" s="621"/>
      <c r="E27" s="621"/>
      <c r="F27" s="621"/>
      <c r="G27" s="621"/>
      <c r="H27" s="621"/>
      <c r="I27" s="621"/>
      <c r="J27" s="621"/>
      <c r="K27" s="621"/>
      <c r="L27" s="621"/>
      <c r="M27" s="621"/>
      <c r="N27" s="621"/>
      <c r="O27" s="621"/>
      <c r="P27" s="621"/>
      <c r="Q27" s="622"/>
      <c r="R27" s="623">
        <v>2064823</v>
      </c>
      <c r="S27" s="626"/>
      <c r="T27" s="626"/>
      <c r="U27" s="626"/>
      <c r="V27" s="626"/>
      <c r="W27" s="626"/>
      <c r="X27" s="626"/>
      <c r="Y27" s="627"/>
      <c r="Z27" s="685">
        <v>9.4</v>
      </c>
      <c r="AA27" s="685"/>
      <c r="AB27" s="685"/>
      <c r="AC27" s="685"/>
      <c r="AD27" s="686" t="s">
        <v>127</v>
      </c>
      <c r="AE27" s="686"/>
      <c r="AF27" s="686"/>
      <c r="AG27" s="686"/>
      <c r="AH27" s="686"/>
      <c r="AI27" s="686"/>
      <c r="AJ27" s="686"/>
      <c r="AK27" s="686"/>
      <c r="AL27" s="628" t="s">
        <v>127</v>
      </c>
      <c r="AM27" s="629"/>
      <c r="AN27" s="629"/>
      <c r="AO27" s="687"/>
      <c r="AP27" s="620" t="s">
        <v>302</v>
      </c>
      <c r="AQ27" s="621"/>
      <c r="AR27" s="621"/>
      <c r="AS27" s="621"/>
      <c r="AT27" s="621"/>
      <c r="AU27" s="621"/>
      <c r="AV27" s="621"/>
      <c r="AW27" s="621"/>
      <c r="AX27" s="621"/>
      <c r="AY27" s="621"/>
      <c r="AZ27" s="621"/>
      <c r="BA27" s="621"/>
      <c r="BB27" s="621"/>
      <c r="BC27" s="621"/>
      <c r="BD27" s="621"/>
      <c r="BE27" s="621"/>
      <c r="BF27" s="622"/>
      <c r="BG27" s="623">
        <v>3472812</v>
      </c>
      <c r="BH27" s="626"/>
      <c r="BI27" s="626"/>
      <c r="BJ27" s="626"/>
      <c r="BK27" s="626"/>
      <c r="BL27" s="626"/>
      <c r="BM27" s="626"/>
      <c r="BN27" s="627"/>
      <c r="BO27" s="685">
        <v>100</v>
      </c>
      <c r="BP27" s="685"/>
      <c r="BQ27" s="685"/>
      <c r="BR27" s="685"/>
      <c r="BS27" s="631" t="s">
        <v>127</v>
      </c>
      <c r="BT27" s="626"/>
      <c r="BU27" s="626"/>
      <c r="BV27" s="626"/>
      <c r="BW27" s="626"/>
      <c r="BX27" s="626"/>
      <c r="BY27" s="626"/>
      <c r="BZ27" s="626"/>
      <c r="CA27" s="626"/>
      <c r="CB27" s="666"/>
      <c r="CD27" s="667" t="s">
        <v>303</v>
      </c>
      <c r="CE27" s="664"/>
      <c r="CF27" s="664"/>
      <c r="CG27" s="664"/>
      <c r="CH27" s="664"/>
      <c r="CI27" s="664"/>
      <c r="CJ27" s="664"/>
      <c r="CK27" s="664"/>
      <c r="CL27" s="664"/>
      <c r="CM27" s="664"/>
      <c r="CN27" s="664"/>
      <c r="CO27" s="664"/>
      <c r="CP27" s="664"/>
      <c r="CQ27" s="665"/>
      <c r="CR27" s="623">
        <v>2458552</v>
      </c>
      <c r="CS27" s="624"/>
      <c r="CT27" s="624"/>
      <c r="CU27" s="624"/>
      <c r="CV27" s="624"/>
      <c r="CW27" s="624"/>
      <c r="CX27" s="624"/>
      <c r="CY27" s="625"/>
      <c r="CZ27" s="628">
        <v>11.6</v>
      </c>
      <c r="DA27" s="657"/>
      <c r="DB27" s="657"/>
      <c r="DC27" s="658"/>
      <c r="DD27" s="631">
        <v>708375</v>
      </c>
      <c r="DE27" s="624"/>
      <c r="DF27" s="624"/>
      <c r="DG27" s="624"/>
      <c r="DH27" s="624"/>
      <c r="DI27" s="624"/>
      <c r="DJ27" s="624"/>
      <c r="DK27" s="625"/>
      <c r="DL27" s="631">
        <v>705985</v>
      </c>
      <c r="DM27" s="624"/>
      <c r="DN27" s="624"/>
      <c r="DO27" s="624"/>
      <c r="DP27" s="624"/>
      <c r="DQ27" s="624"/>
      <c r="DR27" s="624"/>
      <c r="DS27" s="624"/>
      <c r="DT27" s="624"/>
      <c r="DU27" s="624"/>
      <c r="DV27" s="625"/>
      <c r="DW27" s="628">
        <v>5.6</v>
      </c>
      <c r="DX27" s="657"/>
      <c r="DY27" s="657"/>
      <c r="DZ27" s="657"/>
      <c r="EA27" s="657"/>
      <c r="EB27" s="657"/>
      <c r="EC27" s="659"/>
    </row>
    <row r="28" spans="2:133" ht="11.25" customHeight="1">
      <c r="B28" s="728" t="s">
        <v>304</v>
      </c>
      <c r="C28" s="729"/>
      <c r="D28" s="729"/>
      <c r="E28" s="729"/>
      <c r="F28" s="729"/>
      <c r="G28" s="729"/>
      <c r="H28" s="729"/>
      <c r="I28" s="729"/>
      <c r="J28" s="729"/>
      <c r="K28" s="729"/>
      <c r="L28" s="729"/>
      <c r="M28" s="729"/>
      <c r="N28" s="729"/>
      <c r="O28" s="729"/>
      <c r="P28" s="729"/>
      <c r="Q28" s="730"/>
      <c r="R28" s="623" t="s">
        <v>231</v>
      </c>
      <c r="S28" s="626"/>
      <c r="T28" s="626"/>
      <c r="U28" s="626"/>
      <c r="V28" s="626"/>
      <c r="W28" s="626"/>
      <c r="X28" s="626"/>
      <c r="Y28" s="627"/>
      <c r="Z28" s="685" t="s">
        <v>127</v>
      </c>
      <c r="AA28" s="685"/>
      <c r="AB28" s="685"/>
      <c r="AC28" s="685"/>
      <c r="AD28" s="686" t="s">
        <v>127</v>
      </c>
      <c r="AE28" s="686"/>
      <c r="AF28" s="686"/>
      <c r="AG28" s="686"/>
      <c r="AH28" s="686"/>
      <c r="AI28" s="686"/>
      <c r="AJ28" s="686"/>
      <c r="AK28" s="686"/>
      <c r="AL28" s="628" t="s">
        <v>231</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305</v>
      </c>
      <c r="CE28" s="664"/>
      <c r="CF28" s="664"/>
      <c r="CG28" s="664"/>
      <c r="CH28" s="664"/>
      <c r="CI28" s="664"/>
      <c r="CJ28" s="664"/>
      <c r="CK28" s="664"/>
      <c r="CL28" s="664"/>
      <c r="CM28" s="664"/>
      <c r="CN28" s="664"/>
      <c r="CO28" s="664"/>
      <c r="CP28" s="664"/>
      <c r="CQ28" s="665"/>
      <c r="CR28" s="623">
        <v>3505718</v>
      </c>
      <c r="CS28" s="626"/>
      <c r="CT28" s="626"/>
      <c r="CU28" s="626"/>
      <c r="CV28" s="626"/>
      <c r="CW28" s="626"/>
      <c r="CX28" s="626"/>
      <c r="CY28" s="627"/>
      <c r="CZ28" s="628">
        <v>16.5</v>
      </c>
      <c r="DA28" s="657"/>
      <c r="DB28" s="657"/>
      <c r="DC28" s="658"/>
      <c r="DD28" s="631">
        <v>3490434</v>
      </c>
      <c r="DE28" s="626"/>
      <c r="DF28" s="626"/>
      <c r="DG28" s="626"/>
      <c r="DH28" s="626"/>
      <c r="DI28" s="626"/>
      <c r="DJ28" s="626"/>
      <c r="DK28" s="627"/>
      <c r="DL28" s="631">
        <v>3378622</v>
      </c>
      <c r="DM28" s="626"/>
      <c r="DN28" s="626"/>
      <c r="DO28" s="626"/>
      <c r="DP28" s="626"/>
      <c r="DQ28" s="626"/>
      <c r="DR28" s="626"/>
      <c r="DS28" s="626"/>
      <c r="DT28" s="626"/>
      <c r="DU28" s="626"/>
      <c r="DV28" s="627"/>
      <c r="DW28" s="628">
        <v>26.7</v>
      </c>
      <c r="DX28" s="657"/>
      <c r="DY28" s="657"/>
      <c r="DZ28" s="657"/>
      <c r="EA28" s="657"/>
      <c r="EB28" s="657"/>
      <c r="EC28" s="659"/>
    </row>
    <row r="29" spans="2:133" ht="11.25" customHeight="1">
      <c r="B29" s="620" t="s">
        <v>306</v>
      </c>
      <c r="C29" s="621"/>
      <c r="D29" s="621"/>
      <c r="E29" s="621"/>
      <c r="F29" s="621"/>
      <c r="G29" s="621"/>
      <c r="H29" s="621"/>
      <c r="I29" s="621"/>
      <c r="J29" s="621"/>
      <c r="K29" s="621"/>
      <c r="L29" s="621"/>
      <c r="M29" s="621"/>
      <c r="N29" s="621"/>
      <c r="O29" s="621"/>
      <c r="P29" s="621"/>
      <c r="Q29" s="622"/>
      <c r="R29" s="623">
        <v>1559445</v>
      </c>
      <c r="S29" s="626"/>
      <c r="T29" s="626"/>
      <c r="U29" s="626"/>
      <c r="V29" s="626"/>
      <c r="W29" s="626"/>
      <c r="X29" s="626"/>
      <c r="Y29" s="627"/>
      <c r="Z29" s="685">
        <v>7.1</v>
      </c>
      <c r="AA29" s="685"/>
      <c r="AB29" s="685"/>
      <c r="AC29" s="685"/>
      <c r="AD29" s="686" t="s">
        <v>127</v>
      </c>
      <c r="AE29" s="686"/>
      <c r="AF29" s="686"/>
      <c r="AG29" s="686"/>
      <c r="AH29" s="686"/>
      <c r="AI29" s="686"/>
      <c r="AJ29" s="686"/>
      <c r="AK29" s="686"/>
      <c r="AL29" s="628" t="s">
        <v>231</v>
      </c>
      <c r="AM29" s="629"/>
      <c r="AN29" s="629"/>
      <c r="AO29" s="687"/>
      <c r="AP29" s="697" t="s">
        <v>225</v>
      </c>
      <c r="AQ29" s="698"/>
      <c r="AR29" s="698"/>
      <c r="AS29" s="698"/>
      <c r="AT29" s="698"/>
      <c r="AU29" s="698"/>
      <c r="AV29" s="698"/>
      <c r="AW29" s="698"/>
      <c r="AX29" s="698"/>
      <c r="AY29" s="698"/>
      <c r="AZ29" s="698"/>
      <c r="BA29" s="698"/>
      <c r="BB29" s="698"/>
      <c r="BC29" s="698"/>
      <c r="BD29" s="698"/>
      <c r="BE29" s="698"/>
      <c r="BF29" s="699"/>
      <c r="BG29" s="697" t="s">
        <v>307</v>
      </c>
      <c r="BH29" s="725"/>
      <c r="BI29" s="725"/>
      <c r="BJ29" s="725"/>
      <c r="BK29" s="725"/>
      <c r="BL29" s="725"/>
      <c r="BM29" s="725"/>
      <c r="BN29" s="725"/>
      <c r="BO29" s="725"/>
      <c r="BP29" s="725"/>
      <c r="BQ29" s="726"/>
      <c r="BR29" s="697" t="s">
        <v>308</v>
      </c>
      <c r="BS29" s="725"/>
      <c r="BT29" s="725"/>
      <c r="BU29" s="725"/>
      <c r="BV29" s="725"/>
      <c r="BW29" s="725"/>
      <c r="BX29" s="725"/>
      <c r="BY29" s="725"/>
      <c r="BZ29" s="725"/>
      <c r="CA29" s="725"/>
      <c r="CB29" s="726"/>
      <c r="CD29" s="707" t="s">
        <v>309</v>
      </c>
      <c r="CE29" s="708"/>
      <c r="CF29" s="667" t="s">
        <v>69</v>
      </c>
      <c r="CG29" s="664"/>
      <c r="CH29" s="664"/>
      <c r="CI29" s="664"/>
      <c r="CJ29" s="664"/>
      <c r="CK29" s="664"/>
      <c r="CL29" s="664"/>
      <c r="CM29" s="664"/>
      <c r="CN29" s="664"/>
      <c r="CO29" s="664"/>
      <c r="CP29" s="664"/>
      <c r="CQ29" s="665"/>
      <c r="CR29" s="623">
        <v>3505607</v>
      </c>
      <c r="CS29" s="624"/>
      <c r="CT29" s="624"/>
      <c r="CU29" s="624"/>
      <c r="CV29" s="624"/>
      <c r="CW29" s="624"/>
      <c r="CX29" s="624"/>
      <c r="CY29" s="625"/>
      <c r="CZ29" s="628">
        <v>16.5</v>
      </c>
      <c r="DA29" s="657"/>
      <c r="DB29" s="657"/>
      <c r="DC29" s="658"/>
      <c r="DD29" s="631">
        <v>3490323</v>
      </c>
      <c r="DE29" s="624"/>
      <c r="DF29" s="624"/>
      <c r="DG29" s="624"/>
      <c r="DH29" s="624"/>
      <c r="DI29" s="624"/>
      <c r="DJ29" s="624"/>
      <c r="DK29" s="625"/>
      <c r="DL29" s="631">
        <v>3378511</v>
      </c>
      <c r="DM29" s="624"/>
      <c r="DN29" s="624"/>
      <c r="DO29" s="624"/>
      <c r="DP29" s="624"/>
      <c r="DQ29" s="624"/>
      <c r="DR29" s="624"/>
      <c r="DS29" s="624"/>
      <c r="DT29" s="624"/>
      <c r="DU29" s="624"/>
      <c r="DV29" s="625"/>
      <c r="DW29" s="628">
        <v>26.7</v>
      </c>
      <c r="DX29" s="657"/>
      <c r="DY29" s="657"/>
      <c r="DZ29" s="657"/>
      <c r="EA29" s="657"/>
      <c r="EB29" s="657"/>
      <c r="EC29" s="659"/>
    </row>
    <row r="30" spans="2:133" ht="11.25" customHeight="1">
      <c r="B30" s="620" t="s">
        <v>310</v>
      </c>
      <c r="C30" s="621"/>
      <c r="D30" s="621"/>
      <c r="E30" s="621"/>
      <c r="F30" s="621"/>
      <c r="G30" s="621"/>
      <c r="H30" s="621"/>
      <c r="I30" s="621"/>
      <c r="J30" s="621"/>
      <c r="K30" s="621"/>
      <c r="L30" s="621"/>
      <c r="M30" s="621"/>
      <c r="N30" s="621"/>
      <c r="O30" s="621"/>
      <c r="P30" s="621"/>
      <c r="Q30" s="622"/>
      <c r="R30" s="623">
        <v>129058</v>
      </c>
      <c r="S30" s="626"/>
      <c r="T30" s="626"/>
      <c r="U30" s="626"/>
      <c r="V30" s="626"/>
      <c r="W30" s="626"/>
      <c r="X30" s="626"/>
      <c r="Y30" s="627"/>
      <c r="Z30" s="685">
        <v>0.6</v>
      </c>
      <c r="AA30" s="685"/>
      <c r="AB30" s="685"/>
      <c r="AC30" s="685"/>
      <c r="AD30" s="686">
        <v>7458</v>
      </c>
      <c r="AE30" s="686"/>
      <c r="AF30" s="686"/>
      <c r="AG30" s="686"/>
      <c r="AH30" s="686"/>
      <c r="AI30" s="686"/>
      <c r="AJ30" s="686"/>
      <c r="AK30" s="686"/>
      <c r="AL30" s="628">
        <v>0.1</v>
      </c>
      <c r="AM30" s="629"/>
      <c r="AN30" s="629"/>
      <c r="AO30" s="687"/>
      <c r="AP30" s="713" t="s">
        <v>311</v>
      </c>
      <c r="AQ30" s="714"/>
      <c r="AR30" s="714"/>
      <c r="AS30" s="714"/>
      <c r="AT30" s="719" t="s">
        <v>312</v>
      </c>
      <c r="AU30" s="230"/>
      <c r="AV30" s="230"/>
      <c r="AW30" s="230"/>
      <c r="AX30" s="722" t="s">
        <v>189</v>
      </c>
      <c r="AY30" s="723"/>
      <c r="AZ30" s="723"/>
      <c r="BA30" s="723"/>
      <c r="BB30" s="723"/>
      <c r="BC30" s="723"/>
      <c r="BD30" s="723"/>
      <c r="BE30" s="723"/>
      <c r="BF30" s="724"/>
      <c r="BG30" s="703">
        <v>99.2</v>
      </c>
      <c r="BH30" s="704"/>
      <c r="BI30" s="704"/>
      <c r="BJ30" s="704"/>
      <c r="BK30" s="704"/>
      <c r="BL30" s="704"/>
      <c r="BM30" s="705">
        <v>96.1</v>
      </c>
      <c r="BN30" s="704"/>
      <c r="BO30" s="704"/>
      <c r="BP30" s="704"/>
      <c r="BQ30" s="706"/>
      <c r="BR30" s="703">
        <v>99.1</v>
      </c>
      <c r="BS30" s="704"/>
      <c r="BT30" s="704"/>
      <c r="BU30" s="704"/>
      <c r="BV30" s="704"/>
      <c r="BW30" s="704"/>
      <c r="BX30" s="705">
        <v>96.3</v>
      </c>
      <c r="BY30" s="704"/>
      <c r="BZ30" s="704"/>
      <c r="CA30" s="704"/>
      <c r="CB30" s="706"/>
      <c r="CD30" s="709"/>
      <c r="CE30" s="710"/>
      <c r="CF30" s="667" t="s">
        <v>313</v>
      </c>
      <c r="CG30" s="664"/>
      <c r="CH30" s="664"/>
      <c r="CI30" s="664"/>
      <c r="CJ30" s="664"/>
      <c r="CK30" s="664"/>
      <c r="CL30" s="664"/>
      <c r="CM30" s="664"/>
      <c r="CN30" s="664"/>
      <c r="CO30" s="664"/>
      <c r="CP30" s="664"/>
      <c r="CQ30" s="665"/>
      <c r="CR30" s="623">
        <v>3303212</v>
      </c>
      <c r="CS30" s="626"/>
      <c r="CT30" s="626"/>
      <c r="CU30" s="626"/>
      <c r="CV30" s="626"/>
      <c r="CW30" s="626"/>
      <c r="CX30" s="626"/>
      <c r="CY30" s="627"/>
      <c r="CZ30" s="628">
        <v>15.6</v>
      </c>
      <c r="DA30" s="657"/>
      <c r="DB30" s="657"/>
      <c r="DC30" s="658"/>
      <c r="DD30" s="631">
        <v>3288622</v>
      </c>
      <c r="DE30" s="626"/>
      <c r="DF30" s="626"/>
      <c r="DG30" s="626"/>
      <c r="DH30" s="626"/>
      <c r="DI30" s="626"/>
      <c r="DJ30" s="626"/>
      <c r="DK30" s="627"/>
      <c r="DL30" s="631">
        <v>3176810</v>
      </c>
      <c r="DM30" s="626"/>
      <c r="DN30" s="626"/>
      <c r="DO30" s="626"/>
      <c r="DP30" s="626"/>
      <c r="DQ30" s="626"/>
      <c r="DR30" s="626"/>
      <c r="DS30" s="626"/>
      <c r="DT30" s="626"/>
      <c r="DU30" s="626"/>
      <c r="DV30" s="627"/>
      <c r="DW30" s="628">
        <v>25.1</v>
      </c>
      <c r="DX30" s="657"/>
      <c r="DY30" s="657"/>
      <c r="DZ30" s="657"/>
      <c r="EA30" s="657"/>
      <c r="EB30" s="657"/>
      <c r="EC30" s="659"/>
    </row>
    <row r="31" spans="2:133" ht="11.25" customHeight="1">
      <c r="B31" s="620" t="s">
        <v>314</v>
      </c>
      <c r="C31" s="621"/>
      <c r="D31" s="621"/>
      <c r="E31" s="621"/>
      <c r="F31" s="621"/>
      <c r="G31" s="621"/>
      <c r="H31" s="621"/>
      <c r="I31" s="621"/>
      <c r="J31" s="621"/>
      <c r="K31" s="621"/>
      <c r="L31" s="621"/>
      <c r="M31" s="621"/>
      <c r="N31" s="621"/>
      <c r="O31" s="621"/>
      <c r="P31" s="621"/>
      <c r="Q31" s="622"/>
      <c r="R31" s="623">
        <v>83640</v>
      </c>
      <c r="S31" s="626"/>
      <c r="T31" s="626"/>
      <c r="U31" s="626"/>
      <c r="V31" s="626"/>
      <c r="W31" s="626"/>
      <c r="X31" s="626"/>
      <c r="Y31" s="627"/>
      <c r="Z31" s="685">
        <v>0.4</v>
      </c>
      <c r="AA31" s="685"/>
      <c r="AB31" s="685"/>
      <c r="AC31" s="685"/>
      <c r="AD31" s="686" t="s">
        <v>127</v>
      </c>
      <c r="AE31" s="686"/>
      <c r="AF31" s="686"/>
      <c r="AG31" s="686"/>
      <c r="AH31" s="686"/>
      <c r="AI31" s="686"/>
      <c r="AJ31" s="686"/>
      <c r="AK31" s="686"/>
      <c r="AL31" s="628" t="s">
        <v>127</v>
      </c>
      <c r="AM31" s="629"/>
      <c r="AN31" s="629"/>
      <c r="AO31" s="687"/>
      <c r="AP31" s="715"/>
      <c r="AQ31" s="716"/>
      <c r="AR31" s="716"/>
      <c r="AS31" s="716"/>
      <c r="AT31" s="720"/>
      <c r="AU31" s="229" t="s">
        <v>315</v>
      </c>
      <c r="AV31" s="229"/>
      <c r="AW31" s="229"/>
      <c r="AX31" s="620" t="s">
        <v>316</v>
      </c>
      <c r="AY31" s="621"/>
      <c r="AZ31" s="621"/>
      <c r="BA31" s="621"/>
      <c r="BB31" s="621"/>
      <c r="BC31" s="621"/>
      <c r="BD31" s="621"/>
      <c r="BE31" s="621"/>
      <c r="BF31" s="622"/>
      <c r="BG31" s="701">
        <v>99.1</v>
      </c>
      <c r="BH31" s="624"/>
      <c r="BI31" s="624"/>
      <c r="BJ31" s="624"/>
      <c r="BK31" s="624"/>
      <c r="BL31" s="624"/>
      <c r="BM31" s="629">
        <v>95.6</v>
      </c>
      <c r="BN31" s="702"/>
      <c r="BO31" s="702"/>
      <c r="BP31" s="702"/>
      <c r="BQ31" s="663"/>
      <c r="BR31" s="701">
        <v>98.9</v>
      </c>
      <c r="BS31" s="624"/>
      <c r="BT31" s="624"/>
      <c r="BU31" s="624"/>
      <c r="BV31" s="624"/>
      <c r="BW31" s="624"/>
      <c r="BX31" s="629">
        <v>95.8</v>
      </c>
      <c r="BY31" s="702"/>
      <c r="BZ31" s="702"/>
      <c r="CA31" s="702"/>
      <c r="CB31" s="663"/>
      <c r="CD31" s="709"/>
      <c r="CE31" s="710"/>
      <c r="CF31" s="667" t="s">
        <v>317</v>
      </c>
      <c r="CG31" s="664"/>
      <c r="CH31" s="664"/>
      <c r="CI31" s="664"/>
      <c r="CJ31" s="664"/>
      <c r="CK31" s="664"/>
      <c r="CL31" s="664"/>
      <c r="CM31" s="664"/>
      <c r="CN31" s="664"/>
      <c r="CO31" s="664"/>
      <c r="CP31" s="664"/>
      <c r="CQ31" s="665"/>
      <c r="CR31" s="623">
        <v>202395</v>
      </c>
      <c r="CS31" s="624"/>
      <c r="CT31" s="624"/>
      <c r="CU31" s="624"/>
      <c r="CV31" s="624"/>
      <c r="CW31" s="624"/>
      <c r="CX31" s="624"/>
      <c r="CY31" s="625"/>
      <c r="CZ31" s="628">
        <v>1</v>
      </c>
      <c r="DA31" s="657"/>
      <c r="DB31" s="657"/>
      <c r="DC31" s="658"/>
      <c r="DD31" s="631">
        <v>201701</v>
      </c>
      <c r="DE31" s="624"/>
      <c r="DF31" s="624"/>
      <c r="DG31" s="624"/>
      <c r="DH31" s="624"/>
      <c r="DI31" s="624"/>
      <c r="DJ31" s="624"/>
      <c r="DK31" s="625"/>
      <c r="DL31" s="631">
        <v>201701</v>
      </c>
      <c r="DM31" s="624"/>
      <c r="DN31" s="624"/>
      <c r="DO31" s="624"/>
      <c r="DP31" s="624"/>
      <c r="DQ31" s="624"/>
      <c r="DR31" s="624"/>
      <c r="DS31" s="624"/>
      <c r="DT31" s="624"/>
      <c r="DU31" s="624"/>
      <c r="DV31" s="625"/>
      <c r="DW31" s="628">
        <v>1.6</v>
      </c>
      <c r="DX31" s="657"/>
      <c r="DY31" s="657"/>
      <c r="DZ31" s="657"/>
      <c r="EA31" s="657"/>
      <c r="EB31" s="657"/>
      <c r="EC31" s="659"/>
    </row>
    <row r="32" spans="2:133" ht="11.25" customHeight="1">
      <c r="B32" s="620" t="s">
        <v>318</v>
      </c>
      <c r="C32" s="621"/>
      <c r="D32" s="621"/>
      <c r="E32" s="621"/>
      <c r="F32" s="621"/>
      <c r="G32" s="621"/>
      <c r="H32" s="621"/>
      <c r="I32" s="621"/>
      <c r="J32" s="621"/>
      <c r="K32" s="621"/>
      <c r="L32" s="621"/>
      <c r="M32" s="621"/>
      <c r="N32" s="621"/>
      <c r="O32" s="621"/>
      <c r="P32" s="621"/>
      <c r="Q32" s="622"/>
      <c r="R32" s="623">
        <v>1793007</v>
      </c>
      <c r="S32" s="626"/>
      <c r="T32" s="626"/>
      <c r="U32" s="626"/>
      <c r="V32" s="626"/>
      <c r="W32" s="626"/>
      <c r="X32" s="626"/>
      <c r="Y32" s="627"/>
      <c r="Z32" s="685">
        <v>8.1</v>
      </c>
      <c r="AA32" s="685"/>
      <c r="AB32" s="685"/>
      <c r="AC32" s="685"/>
      <c r="AD32" s="686" t="s">
        <v>127</v>
      </c>
      <c r="AE32" s="686"/>
      <c r="AF32" s="686"/>
      <c r="AG32" s="686"/>
      <c r="AH32" s="686"/>
      <c r="AI32" s="686"/>
      <c r="AJ32" s="686"/>
      <c r="AK32" s="686"/>
      <c r="AL32" s="628" t="s">
        <v>231</v>
      </c>
      <c r="AM32" s="629"/>
      <c r="AN32" s="629"/>
      <c r="AO32" s="687"/>
      <c r="AP32" s="717"/>
      <c r="AQ32" s="718"/>
      <c r="AR32" s="718"/>
      <c r="AS32" s="718"/>
      <c r="AT32" s="721"/>
      <c r="AU32" s="231"/>
      <c r="AV32" s="231"/>
      <c r="AW32" s="231"/>
      <c r="AX32" s="635" t="s">
        <v>319</v>
      </c>
      <c r="AY32" s="636"/>
      <c r="AZ32" s="636"/>
      <c r="BA32" s="636"/>
      <c r="BB32" s="636"/>
      <c r="BC32" s="636"/>
      <c r="BD32" s="636"/>
      <c r="BE32" s="636"/>
      <c r="BF32" s="637"/>
      <c r="BG32" s="700">
        <v>99.2</v>
      </c>
      <c r="BH32" s="639"/>
      <c r="BI32" s="639"/>
      <c r="BJ32" s="639"/>
      <c r="BK32" s="639"/>
      <c r="BL32" s="639"/>
      <c r="BM32" s="683">
        <v>96.1</v>
      </c>
      <c r="BN32" s="639"/>
      <c r="BO32" s="639"/>
      <c r="BP32" s="639"/>
      <c r="BQ32" s="676"/>
      <c r="BR32" s="700">
        <v>99.2</v>
      </c>
      <c r="BS32" s="639"/>
      <c r="BT32" s="639"/>
      <c r="BU32" s="639"/>
      <c r="BV32" s="639"/>
      <c r="BW32" s="639"/>
      <c r="BX32" s="683">
        <v>96.3</v>
      </c>
      <c r="BY32" s="639"/>
      <c r="BZ32" s="639"/>
      <c r="CA32" s="639"/>
      <c r="CB32" s="676"/>
      <c r="CD32" s="711"/>
      <c r="CE32" s="712"/>
      <c r="CF32" s="667" t="s">
        <v>320</v>
      </c>
      <c r="CG32" s="664"/>
      <c r="CH32" s="664"/>
      <c r="CI32" s="664"/>
      <c r="CJ32" s="664"/>
      <c r="CK32" s="664"/>
      <c r="CL32" s="664"/>
      <c r="CM32" s="664"/>
      <c r="CN32" s="664"/>
      <c r="CO32" s="664"/>
      <c r="CP32" s="664"/>
      <c r="CQ32" s="665"/>
      <c r="CR32" s="623">
        <v>111</v>
      </c>
      <c r="CS32" s="626"/>
      <c r="CT32" s="626"/>
      <c r="CU32" s="626"/>
      <c r="CV32" s="626"/>
      <c r="CW32" s="626"/>
      <c r="CX32" s="626"/>
      <c r="CY32" s="627"/>
      <c r="CZ32" s="628">
        <v>0</v>
      </c>
      <c r="DA32" s="657"/>
      <c r="DB32" s="657"/>
      <c r="DC32" s="658"/>
      <c r="DD32" s="631">
        <v>111</v>
      </c>
      <c r="DE32" s="626"/>
      <c r="DF32" s="626"/>
      <c r="DG32" s="626"/>
      <c r="DH32" s="626"/>
      <c r="DI32" s="626"/>
      <c r="DJ32" s="626"/>
      <c r="DK32" s="627"/>
      <c r="DL32" s="631">
        <v>111</v>
      </c>
      <c r="DM32" s="626"/>
      <c r="DN32" s="626"/>
      <c r="DO32" s="626"/>
      <c r="DP32" s="626"/>
      <c r="DQ32" s="626"/>
      <c r="DR32" s="626"/>
      <c r="DS32" s="626"/>
      <c r="DT32" s="626"/>
      <c r="DU32" s="626"/>
      <c r="DV32" s="627"/>
      <c r="DW32" s="628">
        <v>0</v>
      </c>
      <c r="DX32" s="657"/>
      <c r="DY32" s="657"/>
      <c r="DZ32" s="657"/>
      <c r="EA32" s="657"/>
      <c r="EB32" s="657"/>
      <c r="EC32" s="659"/>
    </row>
    <row r="33" spans="2:133" ht="11.25" customHeight="1">
      <c r="B33" s="620" t="s">
        <v>321</v>
      </c>
      <c r="C33" s="621"/>
      <c r="D33" s="621"/>
      <c r="E33" s="621"/>
      <c r="F33" s="621"/>
      <c r="G33" s="621"/>
      <c r="H33" s="621"/>
      <c r="I33" s="621"/>
      <c r="J33" s="621"/>
      <c r="K33" s="621"/>
      <c r="L33" s="621"/>
      <c r="M33" s="621"/>
      <c r="N33" s="621"/>
      <c r="O33" s="621"/>
      <c r="P33" s="621"/>
      <c r="Q33" s="622"/>
      <c r="R33" s="623">
        <v>397197</v>
      </c>
      <c r="S33" s="626"/>
      <c r="T33" s="626"/>
      <c r="U33" s="626"/>
      <c r="V33" s="626"/>
      <c r="W33" s="626"/>
      <c r="X33" s="626"/>
      <c r="Y33" s="627"/>
      <c r="Z33" s="685">
        <v>1.8</v>
      </c>
      <c r="AA33" s="685"/>
      <c r="AB33" s="685"/>
      <c r="AC33" s="685"/>
      <c r="AD33" s="686" t="s">
        <v>231</v>
      </c>
      <c r="AE33" s="686"/>
      <c r="AF33" s="686"/>
      <c r="AG33" s="686"/>
      <c r="AH33" s="686"/>
      <c r="AI33" s="686"/>
      <c r="AJ33" s="686"/>
      <c r="AK33" s="686"/>
      <c r="AL33" s="628" t="s">
        <v>127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322</v>
      </c>
      <c r="CE33" s="664"/>
      <c r="CF33" s="664"/>
      <c r="CG33" s="664"/>
      <c r="CH33" s="664"/>
      <c r="CI33" s="664"/>
      <c r="CJ33" s="664"/>
      <c r="CK33" s="664"/>
      <c r="CL33" s="664"/>
      <c r="CM33" s="664"/>
      <c r="CN33" s="664"/>
      <c r="CO33" s="664"/>
      <c r="CP33" s="664"/>
      <c r="CQ33" s="665"/>
      <c r="CR33" s="623">
        <v>7868377</v>
      </c>
      <c r="CS33" s="624"/>
      <c r="CT33" s="624"/>
      <c r="CU33" s="624"/>
      <c r="CV33" s="624"/>
      <c r="CW33" s="624"/>
      <c r="CX33" s="624"/>
      <c r="CY33" s="625"/>
      <c r="CZ33" s="628">
        <v>37.1</v>
      </c>
      <c r="DA33" s="657"/>
      <c r="DB33" s="657"/>
      <c r="DC33" s="658"/>
      <c r="DD33" s="631">
        <v>5960008</v>
      </c>
      <c r="DE33" s="624"/>
      <c r="DF33" s="624"/>
      <c r="DG33" s="624"/>
      <c r="DH33" s="624"/>
      <c r="DI33" s="624"/>
      <c r="DJ33" s="624"/>
      <c r="DK33" s="625"/>
      <c r="DL33" s="631">
        <v>4791195</v>
      </c>
      <c r="DM33" s="624"/>
      <c r="DN33" s="624"/>
      <c r="DO33" s="624"/>
      <c r="DP33" s="624"/>
      <c r="DQ33" s="624"/>
      <c r="DR33" s="624"/>
      <c r="DS33" s="624"/>
      <c r="DT33" s="624"/>
      <c r="DU33" s="624"/>
      <c r="DV33" s="625"/>
      <c r="DW33" s="628">
        <v>37.9</v>
      </c>
      <c r="DX33" s="657"/>
      <c r="DY33" s="657"/>
      <c r="DZ33" s="657"/>
      <c r="EA33" s="657"/>
      <c r="EB33" s="657"/>
      <c r="EC33" s="659"/>
    </row>
    <row r="34" spans="2:133" ht="11.25" customHeight="1">
      <c r="B34" s="620" t="s">
        <v>323</v>
      </c>
      <c r="C34" s="621"/>
      <c r="D34" s="621"/>
      <c r="E34" s="621"/>
      <c r="F34" s="621"/>
      <c r="G34" s="621"/>
      <c r="H34" s="621"/>
      <c r="I34" s="621"/>
      <c r="J34" s="621"/>
      <c r="K34" s="621"/>
      <c r="L34" s="621"/>
      <c r="M34" s="621"/>
      <c r="N34" s="621"/>
      <c r="O34" s="621"/>
      <c r="P34" s="621"/>
      <c r="Q34" s="622"/>
      <c r="R34" s="623">
        <v>192219</v>
      </c>
      <c r="S34" s="626"/>
      <c r="T34" s="626"/>
      <c r="U34" s="626"/>
      <c r="V34" s="626"/>
      <c r="W34" s="626"/>
      <c r="X34" s="626"/>
      <c r="Y34" s="627"/>
      <c r="Z34" s="685">
        <v>0.9</v>
      </c>
      <c r="AA34" s="685"/>
      <c r="AB34" s="685"/>
      <c r="AC34" s="685"/>
      <c r="AD34" s="686">
        <v>577</v>
      </c>
      <c r="AE34" s="686"/>
      <c r="AF34" s="686"/>
      <c r="AG34" s="686"/>
      <c r="AH34" s="686"/>
      <c r="AI34" s="686"/>
      <c r="AJ34" s="686"/>
      <c r="AK34" s="686"/>
      <c r="AL34" s="628">
        <v>0</v>
      </c>
      <c r="AM34" s="629"/>
      <c r="AN34" s="629"/>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326</v>
      </c>
      <c r="CE34" s="664"/>
      <c r="CF34" s="664"/>
      <c r="CG34" s="664"/>
      <c r="CH34" s="664"/>
      <c r="CI34" s="664"/>
      <c r="CJ34" s="664"/>
      <c r="CK34" s="664"/>
      <c r="CL34" s="664"/>
      <c r="CM34" s="664"/>
      <c r="CN34" s="664"/>
      <c r="CO34" s="664"/>
      <c r="CP34" s="664"/>
      <c r="CQ34" s="665"/>
      <c r="CR34" s="623">
        <v>3052331</v>
      </c>
      <c r="CS34" s="626"/>
      <c r="CT34" s="626"/>
      <c r="CU34" s="626"/>
      <c r="CV34" s="626"/>
      <c r="CW34" s="626"/>
      <c r="CX34" s="626"/>
      <c r="CY34" s="627"/>
      <c r="CZ34" s="628">
        <v>14.4</v>
      </c>
      <c r="DA34" s="657"/>
      <c r="DB34" s="657"/>
      <c r="DC34" s="658"/>
      <c r="DD34" s="631">
        <v>2240713</v>
      </c>
      <c r="DE34" s="626"/>
      <c r="DF34" s="626"/>
      <c r="DG34" s="626"/>
      <c r="DH34" s="626"/>
      <c r="DI34" s="626"/>
      <c r="DJ34" s="626"/>
      <c r="DK34" s="627"/>
      <c r="DL34" s="631">
        <v>2035708</v>
      </c>
      <c r="DM34" s="626"/>
      <c r="DN34" s="626"/>
      <c r="DO34" s="626"/>
      <c r="DP34" s="626"/>
      <c r="DQ34" s="626"/>
      <c r="DR34" s="626"/>
      <c r="DS34" s="626"/>
      <c r="DT34" s="626"/>
      <c r="DU34" s="626"/>
      <c r="DV34" s="627"/>
      <c r="DW34" s="628">
        <v>16.100000000000001</v>
      </c>
      <c r="DX34" s="657"/>
      <c r="DY34" s="657"/>
      <c r="DZ34" s="657"/>
      <c r="EA34" s="657"/>
      <c r="EB34" s="657"/>
      <c r="EC34" s="659"/>
    </row>
    <row r="35" spans="2:133" ht="11.25" customHeight="1">
      <c r="B35" s="620" t="s">
        <v>327</v>
      </c>
      <c r="C35" s="621"/>
      <c r="D35" s="621"/>
      <c r="E35" s="621"/>
      <c r="F35" s="621"/>
      <c r="G35" s="621"/>
      <c r="H35" s="621"/>
      <c r="I35" s="621"/>
      <c r="J35" s="621"/>
      <c r="K35" s="621"/>
      <c r="L35" s="621"/>
      <c r="M35" s="621"/>
      <c r="N35" s="621"/>
      <c r="O35" s="621"/>
      <c r="P35" s="621"/>
      <c r="Q35" s="622"/>
      <c r="R35" s="623">
        <v>2270100</v>
      </c>
      <c r="S35" s="626"/>
      <c r="T35" s="626"/>
      <c r="U35" s="626"/>
      <c r="V35" s="626"/>
      <c r="W35" s="626"/>
      <c r="X35" s="626"/>
      <c r="Y35" s="627"/>
      <c r="Z35" s="685">
        <v>10.3</v>
      </c>
      <c r="AA35" s="685"/>
      <c r="AB35" s="685"/>
      <c r="AC35" s="685"/>
      <c r="AD35" s="686" t="s">
        <v>127</v>
      </c>
      <c r="AE35" s="686"/>
      <c r="AF35" s="686"/>
      <c r="AG35" s="686"/>
      <c r="AH35" s="686"/>
      <c r="AI35" s="686"/>
      <c r="AJ35" s="686"/>
      <c r="AK35" s="686"/>
      <c r="AL35" s="628" t="s">
        <v>231</v>
      </c>
      <c r="AM35" s="629"/>
      <c r="AN35" s="629"/>
      <c r="AO35" s="687"/>
      <c r="AP35" s="234"/>
      <c r="AQ35" s="691" t="s">
        <v>328</v>
      </c>
      <c r="AR35" s="692"/>
      <c r="AS35" s="692"/>
      <c r="AT35" s="692"/>
      <c r="AU35" s="692"/>
      <c r="AV35" s="692"/>
      <c r="AW35" s="692"/>
      <c r="AX35" s="692"/>
      <c r="AY35" s="693"/>
      <c r="AZ35" s="688">
        <v>2871031</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v>80131</v>
      </c>
      <c r="BW35" s="689"/>
      <c r="BX35" s="689"/>
      <c r="BY35" s="689"/>
      <c r="BZ35" s="689"/>
      <c r="CA35" s="689"/>
      <c r="CB35" s="690"/>
      <c r="CD35" s="667" t="s">
        <v>330</v>
      </c>
      <c r="CE35" s="664"/>
      <c r="CF35" s="664"/>
      <c r="CG35" s="664"/>
      <c r="CH35" s="664"/>
      <c r="CI35" s="664"/>
      <c r="CJ35" s="664"/>
      <c r="CK35" s="664"/>
      <c r="CL35" s="664"/>
      <c r="CM35" s="664"/>
      <c r="CN35" s="664"/>
      <c r="CO35" s="664"/>
      <c r="CP35" s="664"/>
      <c r="CQ35" s="665"/>
      <c r="CR35" s="623">
        <v>150013</v>
      </c>
      <c r="CS35" s="624"/>
      <c r="CT35" s="624"/>
      <c r="CU35" s="624"/>
      <c r="CV35" s="624"/>
      <c r="CW35" s="624"/>
      <c r="CX35" s="624"/>
      <c r="CY35" s="625"/>
      <c r="CZ35" s="628">
        <v>0.7</v>
      </c>
      <c r="DA35" s="657"/>
      <c r="DB35" s="657"/>
      <c r="DC35" s="658"/>
      <c r="DD35" s="631">
        <v>109197</v>
      </c>
      <c r="DE35" s="624"/>
      <c r="DF35" s="624"/>
      <c r="DG35" s="624"/>
      <c r="DH35" s="624"/>
      <c r="DI35" s="624"/>
      <c r="DJ35" s="624"/>
      <c r="DK35" s="625"/>
      <c r="DL35" s="631">
        <v>108696</v>
      </c>
      <c r="DM35" s="624"/>
      <c r="DN35" s="624"/>
      <c r="DO35" s="624"/>
      <c r="DP35" s="624"/>
      <c r="DQ35" s="624"/>
      <c r="DR35" s="624"/>
      <c r="DS35" s="624"/>
      <c r="DT35" s="624"/>
      <c r="DU35" s="624"/>
      <c r="DV35" s="625"/>
      <c r="DW35" s="628">
        <v>0.9</v>
      </c>
      <c r="DX35" s="657"/>
      <c r="DY35" s="657"/>
      <c r="DZ35" s="657"/>
      <c r="EA35" s="657"/>
      <c r="EB35" s="657"/>
      <c r="EC35" s="659"/>
    </row>
    <row r="36" spans="2:133" ht="11.25" customHeight="1">
      <c r="B36" s="620" t="s">
        <v>331</v>
      </c>
      <c r="C36" s="621"/>
      <c r="D36" s="621"/>
      <c r="E36" s="621"/>
      <c r="F36" s="621"/>
      <c r="G36" s="621"/>
      <c r="H36" s="621"/>
      <c r="I36" s="621"/>
      <c r="J36" s="621"/>
      <c r="K36" s="621"/>
      <c r="L36" s="621"/>
      <c r="M36" s="621"/>
      <c r="N36" s="621"/>
      <c r="O36" s="621"/>
      <c r="P36" s="621"/>
      <c r="Q36" s="622"/>
      <c r="R36" s="623" t="s">
        <v>127</v>
      </c>
      <c r="S36" s="626"/>
      <c r="T36" s="626"/>
      <c r="U36" s="626"/>
      <c r="V36" s="626"/>
      <c r="W36" s="626"/>
      <c r="X36" s="626"/>
      <c r="Y36" s="627"/>
      <c r="Z36" s="685" t="s">
        <v>231</v>
      </c>
      <c r="AA36" s="685"/>
      <c r="AB36" s="685"/>
      <c r="AC36" s="685"/>
      <c r="AD36" s="686" t="s">
        <v>127</v>
      </c>
      <c r="AE36" s="686"/>
      <c r="AF36" s="686"/>
      <c r="AG36" s="686"/>
      <c r="AH36" s="686"/>
      <c r="AI36" s="686"/>
      <c r="AJ36" s="686"/>
      <c r="AK36" s="686"/>
      <c r="AL36" s="628" t="s">
        <v>127</v>
      </c>
      <c r="AM36" s="629"/>
      <c r="AN36" s="629"/>
      <c r="AO36" s="687"/>
      <c r="AQ36" s="660" t="s">
        <v>332</v>
      </c>
      <c r="AR36" s="661"/>
      <c r="AS36" s="661"/>
      <c r="AT36" s="661"/>
      <c r="AU36" s="661"/>
      <c r="AV36" s="661"/>
      <c r="AW36" s="661"/>
      <c r="AX36" s="661"/>
      <c r="AY36" s="662"/>
      <c r="AZ36" s="623">
        <v>972710</v>
      </c>
      <c r="BA36" s="626"/>
      <c r="BB36" s="626"/>
      <c r="BC36" s="626"/>
      <c r="BD36" s="624"/>
      <c r="BE36" s="624"/>
      <c r="BF36" s="663"/>
      <c r="BG36" s="667" t="s">
        <v>333</v>
      </c>
      <c r="BH36" s="664"/>
      <c r="BI36" s="664"/>
      <c r="BJ36" s="664"/>
      <c r="BK36" s="664"/>
      <c r="BL36" s="664"/>
      <c r="BM36" s="664"/>
      <c r="BN36" s="664"/>
      <c r="BO36" s="664"/>
      <c r="BP36" s="664"/>
      <c r="BQ36" s="664"/>
      <c r="BR36" s="664"/>
      <c r="BS36" s="664"/>
      <c r="BT36" s="664"/>
      <c r="BU36" s="665"/>
      <c r="BV36" s="623">
        <v>55131</v>
      </c>
      <c r="BW36" s="626"/>
      <c r="BX36" s="626"/>
      <c r="BY36" s="626"/>
      <c r="BZ36" s="626"/>
      <c r="CA36" s="626"/>
      <c r="CB36" s="666"/>
      <c r="CD36" s="667" t="s">
        <v>334</v>
      </c>
      <c r="CE36" s="664"/>
      <c r="CF36" s="664"/>
      <c r="CG36" s="664"/>
      <c r="CH36" s="664"/>
      <c r="CI36" s="664"/>
      <c r="CJ36" s="664"/>
      <c r="CK36" s="664"/>
      <c r="CL36" s="664"/>
      <c r="CM36" s="664"/>
      <c r="CN36" s="664"/>
      <c r="CO36" s="664"/>
      <c r="CP36" s="664"/>
      <c r="CQ36" s="665"/>
      <c r="CR36" s="623">
        <v>1856366</v>
      </c>
      <c r="CS36" s="626"/>
      <c r="CT36" s="626"/>
      <c r="CU36" s="626"/>
      <c r="CV36" s="626"/>
      <c r="CW36" s="626"/>
      <c r="CX36" s="626"/>
      <c r="CY36" s="627"/>
      <c r="CZ36" s="628">
        <v>8.8000000000000007</v>
      </c>
      <c r="DA36" s="657"/>
      <c r="DB36" s="657"/>
      <c r="DC36" s="658"/>
      <c r="DD36" s="631">
        <v>1349464</v>
      </c>
      <c r="DE36" s="626"/>
      <c r="DF36" s="626"/>
      <c r="DG36" s="626"/>
      <c r="DH36" s="626"/>
      <c r="DI36" s="626"/>
      <c r="DJ36" s="626"/>
      <c r="DK36" s="627"/>
      <c r="DL36" s="631">
        <v>908478</v>
      </c>
      <c r="DM36" s="626"/>
      <c r="DN36" s="626"/>
      <c r="DO36" s="626"/>
      <c r="DP36" s="626"/>
      <c r="DQ36" s="626"/>
      <c r="DR36" s="626"/>
      <c r="DS36" s="626"/>
      <c r="DT36" s="626"/>
      <c r="DU36" s="626"/>
      <c r="DV36" s="627"/>
      <c r="DW36" s="628">
        <v>7.2</v>
      </c>
      <c r="DX36" s="657"/>
      <c r="DY36" s="657"/>
      <c r="DZ36" s="657"/>
      <c r="EA36" s="657"/>
      <c r="EB36" s="657"/>
      <c r="EC36" s="659"/>
    </row>
    <row r="37" spans="2:133" ht="11.25" customHeight="1">
      <c r="B37" s="620" t="s">
        <v>335</v>
      </c>
      <c r="C37" s="621"/>
      <c r="D37" s="621"/>
      <c r="E37" s="621"/>
      <c r="F37" s="621"/>
      <c r="G37" s="621"/>
      <c r="H37" s="621"/>
      <c r="I37" s="621"/>
      <c r="J37" s="621"/>
      <c r="K37" s="621"/>
      <c r="L37" s="621"/>
      <c r="M37" s="621"/>
      <c r="N37" s="621"/>
      <c r="O37" s="621"/>
      <c r="P37" s="621"/>
      <c r="Q37" s="622"/>
      <c r="R37" s="623">
        <v>521500</v>
      </c>
      <c r="S37" s="626"/>
      <c r="T37" s="626"/>
      <c r="U37" s="626"/>
      <c r="V37" s="626"/>
      <c r="W37" s="626"/>
      <c r="X37" s="626"/>
      <c r="Y37" s="627"/>
      <c r="Z37" s="685">
        <v>2.4</v>
      </c>
      <c r="AA37" s="685"/>
      <c r="AB37" s="685"/>
      <c r="AC37" s="685"/>
      <c r="AD37" s="686" t="s">
        <v>127</v>
      </c>
      <c r="AE37" s="686"/>
      <c r="AF37" s="686"/>
      <c r="AG37" s="686"/>
      <c r="AH37" s="686"/>
      <c r="AI37" s="686"/>
      <c r="AJ37" s="686"/>
      <c r="AK37" s="686"/>
      <c r="AL37" s="628" t="s">
        <v>127</v>
      </c>
      <c r="AM37" s="629"/>
      <c r="AN37" s="629"/>
      <c r="AO37" s="687"/>
      <c r="AQ37" s="660" t="s">
        <v>336</v>
      </c>
      <c r="AR37" s="661"/>
      <c r="AS37" s="661"/>
      <c r="AT37" s="661"/>
      <c r="AU37" s="661"/>
      <c r="AV37" s="661"/>
      <c r="AW37" s="661"/>
      <c r="AX37" s="661"/>
      <c r="AY37" s="662"/>
      <c r="AZ37" s="623">
        <v>417349</v>
      </c>
      <c r="BA37" s="626"/>
      <c r="BB37" s="626"/>
      <c r="BC37" s="626"/>
      <c r="BD37" s="624"/>
      <c r="BE37" s="624"/>
      <c r="BF37" s="663"/>
      <c r="BG37" s="667" t="s">
        <v>337</v>
      </c>
      <c r="BH37" s="664"/>
      <c r="BI37" s="664"/>
      <c r="BJ37" s="664"/>
      <c r="BK37" s="664"/>
      <c r="BL37" s="664"/>
      <c r="BM37" s="664"/>
      <c r="BN37" s="664"/>
      <c r="BO37" s="664"/>
      <c r="BP37" s="664"/>
      <c r="BQ37" s="664"/>
      <c r="BR37" s="664"/>
      <c r="BS37" s="664"/>
      <c r="BT37" s="664"/>
      <c r="BU37" s="665"/>
      <c r="BV37" s="623">
        <v>4040</v>
      </c>
      <c r="BW37" s="626"/>
      <c r="BX37" s="626"/>
      <c r="BY37" s="626"/>
      <c r="BZ37" s="626"/>
      <c r="CA37" s="626"/>
      <c r="CB37" s="666"/>
      <c r="CD37" s="667" t="s">
        <v>338</v>
      </c>
      <c r="CE37" s="664"/>
      <c r="CF37" s="664"/>
      <c r="CG37" s="664"/>
      <c r="CH37" s="664"/>
      <c r="CI37" s="664"/>
      <c r="CJ37" s="664"/>
      <c r="CK37" s="664"/>
      <c r="CL37" s="664"/>
      <c r="CM37" s="664"/>
      <c r="CN37" s="664"/>
      <c r="CO37" s="664"/>
      <c r="CP37" s="664"/>
      <c r="CQ37" s="665"/>
      <c r="CR37" s="623">
        <v>271527</v>
      </c>
      <c r="CS37" s="624"/>
      <c r="CT37" s="624"/>
      <c r="CU37" s="624"/>
      <c r="CV37" s="624"/>
      <c r="CW37" s="624"/>
      <c r="CX37" s="624"/>
      <c r="CY37" s="625"/>
      <c r="CZ37" s="628">
        <v>1.3</v>
      </c>
      <c r="DA37" s="657"/>
      <c r="DB37" s="657"/>
      <c r="DC37" s="658"/>
      <c r="DD37" s="631">
        <v>271527</v>
      </c>
      <c r="DE37" s="624"/>
      <c r="DF37" s="624"/>
      <c r="DG37" s="624"/>
      <c r="DH37" s="624"/>
      <c r="DI37" s="624"/>
      <c r="DJ37" s="624"/>
      <c r="DK37" s="625"/>
      <c r="DL37" s="631">
        <v>257752</v>
      </c>
      <c r="DM37" s="624"/>
      <c r="DN37" s="624"/>
      <c r="DO37" s="624"/>
      <c r="DP37" s="624"/>
      <c r="DQ37" s="624"/>
      <c r="DR37" s="624"/>
      <c r="DS37" s="624"/>
      <c r="DT37" s="624"/>
      <c r="DU37" s="624"/>
      <c r="DV37" s="625"/>
      <c r="DW37" s="628">
        <v>2</v>
      </c>
      <c r="DX37" s="657"/>
      <c r="DY37" s="657"/>
      <c r="DZ37" s="657"/>
      <c r="EA37" s="657"/>
      <c r="EB37" s="657"/>
      <c r="EC37" s="659"/>
    </row>
    <row r="38" spans="2:133" ht="11.25" customHeight="1">
      <c r="B38" s="635" t="s">
        <v>339</v>
      </c>
      <c r="C38" s="636"/>
      <c r="D38" s="636"/>
      <c r="E38" s="636"/>
      <c r="F38" s="636"/>
      <c r="G38" s="636"/>
      <c r="H38" s="636"/>
      <c r="I38" s="636"/>
      <c r="J38" s="636"/>
      <c r="K38" s="636"/>
      <c r="L38" s="636"/>
      <c r="M38" s="636"/>
      <c r="N38" s="636"/>
      <c r="O38" s="636"/>
      <c r="P38" s="636"/>
      <c r="Q38" s="637"/>
      <c r="R38" s="638">
        <v>22030271</v>
      </c>
      <c r="S38" s="675"/>
      <c r="T38" s="675"/>
      <c r="U38" s="675"/>
      <c r="V38" s="675"/>
      <c r="W38" s="675"/>
      <c r="X38" s="675"/>
      <c r="Y38" s="680"/>
      <c r="Z38" s="681">
        <v>100</v>
      </c>
      <c r="AA38" s="681"/>
      <c r="AB38" s="681"/>
      <c r="AC38" s="681"/>
      <c r="AD38" s="682">
        <v>12127277</v>
      </c>
      <c r="AE38" s="682"/>
      <c r="AF38" s="682"/>
      <c r="AG38" s="682"/>
      <c r="AH38" s="682"/>
      <c r="AI38" s="682"/>
      <c r="AJ38" s="682"/>
      <c r="AK38" s="682"/>
      <c r="AL38" s="641">
        <v>100</v>
      </c>
      <c r="AM38" s="683"/>
      <c r="AN38" s="683"/>
      <c r="AO38" s="684"/>
      <c r="AQ38" s="660" t="s">
        <v>340</v>
      </c>
      <c r="AR38" s="661"/>
      <c r="AS38" s="661"/>
      <c r="AT38" s="661"/>
      <c r="AU38" s="661"/>
      <c r="AV38" s="661"/>
      <c r="AW38" s="661"/>
      <c r="AX38" s="661"/>
      <c r="AY38" s="662"/>
      <c r="AZ38" s="623" t="s">
        <v>127</v>
      </c>
      <c r="BA38" s="626"/>
      <c r="BB38" s="626"/>
      <c r="BC38" s="626"/>
      <c r="BD38" s="624"/>
      <c r="BE38" s="624"/>
      <c r="BF38" s="663"/>
      <c r="BG38" s="667" t="s">
        <v>341</v>
      </c>
      <c r="BH38" s="664"/>
      <c r="BI38" s="664"/>
      <c r="BJ38" s="664"/>
      <c r="BK38" s="664"/>
      <c r="BL38" s="664"/>
      <c r="BM38" s="664"/>
      <c r="BN38" s="664"/>
      <c r="BO38" s="664"/>
      <c r="BP38" s="664"/>
      <c r="BQ38" s="664"/>
      <c r="BR38" s="664"/>
      <c r="BS38" s="664"/>
      <c r="BT38" s="664"/>
      <c r="BU38" s="665"/>
      <c r="BV38" s="623">
        <v>5988</v>
      </c>
      <c r="BW38" s="626"/>
      <c r="BX38" s="626"/>
      <c r="BY38" s="626"/>
      <c r="BZ38" s="626"/>
      <c r="CA38" s="626"/>
      <c r="CB38" s="666"/>
      <c r="CD38" s="667" t="s">
        <v>342</v>
      </c>
      <c r="CE38" s="664"/>
      <c r="CF38" s="664"/>
      <c r="CG38" s="664"/>
      <c r="CH38" s="664"/>
      <c r="CI38" s="664"/>
      <c r="CJ38" s="664"/>
      <c r="CK38" s="664"/>
      <c r="CL38" s="664"/>
      <c r="CM38" s="664"/>
      <c r="CN38" s="664"/>
      <c r="CO38" s="664"/>
      <c r="CP38" s="664"/>
      <c r="CQ38" s="665"/>
      <c r="CR38" s="623">
        <v>2453682</v>
      </c>
      <c r="CS38" s="626"/>
      <c r="CT38" s="626"/>
      <c r="CU38" s="626"/>
      <c r="CV38" s="626"/>
      <c r="CW38" s="626"/>
      <c r="CX38" s="626"/>
      <c r="CY38" s="627"/>
      <c r="CZ38" s="628">
        <v>11.6</v>
      </c>
      <c r="DA38" s="657"/>
      <c r="DB38" s="657"/>
      <c r="DC38" s="658"/>
      <c r="DD38" s="631">
        <v>2232810</v>
      </c>
      <c r="DE38" s="626"/>
      <c r="DF38" s="626"/>
      <c r="DG38" s="626"/>
      <c r="DH38" s="626"/>
      <c r="DI38" s="626"/>
      <c r="DJ38" s="626"/>
      <c r="DK38" s="627"/>
      <c r="DL38" s="631">
        <v>1738313</v>
      </c>
      <c r="DM38" s="626"/>
      <c r="DN38" s="626"/>
      <c r="DO38" s="626"/>
      <c r="DP38" s="626"/>
      <c r="DQ38" s="626"/>
      <c r="DR38" s="626"/>
      <c r="DS38" s="626"/>
      <c r="DT38" s="626"/>
      <c r="DU38" s="626"/>
      <c r="DV38" s="627"/>
      <c r="DW38" s="628">
        <v>13.7</v>
      </c>
      <c r="DX38" s="657"/>
      <c r="DY38" s="657"/>
      <c r="DZ38" s="657"/>
      <c r="EA38" s="657"/>
      <c r="EB38" s="657"/>
      <c r="EC38" s="659"/>
    </row>
    <row r="39" spans="2:133" ht="11.25" customHeight="1">
      <c r="AQ39" s="660" t="s">
        <v>343</v>
      </c>
      <c r="AR39" s="661"/>
      <c r="AS39" s="661"/>
      <c r="AT39" s="661"/>
      <c r="AU39" s="661"/>
      <c r="AV39" s="661"/>
      <c r="AW39" s="661"/>
      <c r="AX39" s="661"/>
      <c r="AY39" s="662"/>
      <c r="AZ39" s="623" t="s">
        <v>127</v>
      </c>
      <c r="BA39" s="626"/>
      <c r="BB39" s="626"/>
      <c r="BC39" s="626"/>
      <c r="BD39" s="624"/>
      <c r="BE39" s="624"/>
      <c r="BF39" s="663"/>
      <c r="BG39" s="668" t="s">
        <v>344</v>
      </c>
      <c r="BH39" s="669"/>
      <c r="BI39" s="669"/>
      <c r="BJ39" s="669"/>
      <c r="BK39" s="669"/>
      <c r="BL39" s="235"/>
      <c r="BM39" s="664" t="s">
        <v>345</v>
      </c>
      <c r="BN39" s="664"/>
      <c r="BO39" s="664"/>
      <c r="BP39" s="664"/>
      <c r="BQ39" s="664"/>
      <c r="BR39" s="664"/>
      <c r="BS39" s="664"/>
      <c r="BT39" s="664"/>
      <c r="BU39" s="665"/>
      <c r="BV39" s="623">
        <v>94</v>
      </c>
      <c r="BW39" s="626"/>
      <c r="BX39" s="626"/>
      <c r="BY39" s="626"/>
      <c r="BZ39" s="626"/>
      <c r="CA39" s="626"/>
      <c r="CB39" s="666"/>
      <c r="CD39" s="667" t="s">
        <v>346</v>
      </c>
      <c r="CE39" s="664"/>
      <c r="CF39" s="664"/>
      <c r="CG39" s="664"/>
      <c r="CH39" s="664"/>
      <c r="CI39" s="664"/>
      <c r="CJ39" s="664"/>
      <c r="CK39" s="664"/>
      <c r="CL39" s="664"/>
      <c r="CM39" s="664"/>
      <c r="CN39" s="664"/>
      <c r="CO39" s="664"/>
      <c r="CP39" s="664"/>
      <c r="CQ39" s="665"/>
      <c r="CR39" s="623">
        <v>335877</v>
      </c>
      <c r="CS39" s="624"/>
      <c r="CT39" s="624"/>
      <c r="CU39" s="624"/>
      <c r="CV39" s="624"/>
      <c r="CW39" s="624"/>
      <c r="CX39" s="624"/>
      <c r="CY39" s="625"/>
      <c r="CZ39" s="628">
        <v>1.6</v>
      </c>
      <c r="DA39" s="657"/>
      <c r="DB39" s="657"/>
      <c r="DC39" s="658"/>
      <c r="DD39" s="631">
        <v>10784</v>
      </c>
      <c r="DE39" s="624"/>
      <c r="DF39" s="624"/>
      <c r="DG39" s="624"/>
      <c r="DH39" s="624"/>
      <c r="DI39" s="624"/>
      <c r="DJ39" s="624"/>
      <c r="DK39" s="625"/>
      <c r="DL39" s="631" t="s">
        <v>231</v>
      </c>
      <c r="DM39" s="624"/>
      <c r="DN39" s="624"/>
      <c r="DO39" s="624"/>
      <c r="DP39" s="624"/>
      <c r="DQ39" s="624"/>
      <c r="DR39" s="624"/>
      <c r="DS39" s="624"/>
      <c r="DT39" s="624"/>
      <c r="DU39" s="624"/>
      <c r="DV39" s="625"/>
      <c r="DW39" s="628" t="s">
        <v>231</v>
      </c>
      <c r="DX39" s="657"/>
      <c r="DY39" s="657"/>
      <c r="DZ39" s="657"/>
      <c r="EA39" s="657"/>
      <c r="EB39" s="657"/>
      <c r="EC39" s="659"/>
    </row>
    <row r="40" spans="2:133" ht="11.25" customHeight="1">
      <c r="AQ40" s="660" t="s">
        <v>347</v>
      </c>
      <c r="AR40" s="661"/>
      <c r="AS40" s="661"/>
      <c r="AT40" s="661"/>
      <c r="AU40" s="661"/>
      <c r="AV40" s="661"/>
      <c r="AW40" s="661"/>
      <c r="AX40" s="661"/>
      <c r="AY40" s="662"/>
      <c r="AZ40" s="623">
        <v>221044</v>
      </c>
      <c r="BA40" s="626"/>
      <c r="BB40" s="626"/>
      <c r="BC40" s="626"/>
      <c r="BD40" s="624"/>
      <c r="BE40" s="624"/>
      <c r="BF40" s="663"/>
      <c r="BG40" s="668"/>
      <c r="BH40" s="669"/>
      <c r="BI40" s="669"/>
      <c r="BJ40" s="669"/>
      <c r="BK40" s="669"/>
      <c r="BL40" s="235"/>
      <c r="BM40" s="664" t="s">
        <v>348</v>
      </c>
      <c r="BN40" s="664"/>
      <c r="BO40" s="664"/>
      <c r="BP40" s="664"/>
      <c r="BQ40" s="664"/>
      <c r="BR40" s="664"/>
      <c r="BS40" s="664"/>
      <c r="BT40" s="664"/>
      <c r="BU40" s="665"/>
      <c r="BV40" s="623" t="s">
        <v>127</v>
      </c>
      <c r="BW40" s="626"/>
      <c r="BX40" s="626"/>
      <c r="BY40" s="626"/>
      <c r="BZ40" s="626"/>
      <c r="CA40" s="626"/>
      <c r="CB40" s="666"/>
      <c r="CD40" s="667" t="s">
        <v>349</v>
      </c>
      <c r="CE40" s="664"/>
      <c r="CF40" s="664"/>
      <c r="CG40" s="664"/>
      <c r="CH40" s="664"/>
      <c r="CI40" s="664"/>
      <c r="CJ40" s="664"/>
      <c r="CK40" s="664"/>
      <c r="CL40" s="664"/>
      <c r="CM40" s="664"/>
      <c r="CN40" s="664"/>
      <c r="CO40" s="664"/>
      <c r="CP40" s="664"/>
      <c r="CQ40" s="665"/>
      <c r="CR40" s="623">
        <v>20108</v>
      </c>
      <c r="CS40" s="626"/>
      <c r="CT40" s="626"/>
      <c r="CU40" s="626"/>
      <c r="CV40" s="626"/>
      <c r="CW40" s="626"/>
      <c r="CX40" s="626"/>
      <c r="CY40" s="627"/>
      <c r="CZ40" s="628">
        <v>0.1</v>
      </c>
      <c r="DA40" s="657"/>
      <c r="DB40" s="657"/>
      <c r="DC40" s="658"/>
      <c r="DD40" s="631">
        <v>17040</v>
      </c>
      <c r="DE40" s="626"/>
      <c r="DF40" s="626"/>
      <c r="DG40" s="626"/>
      <c r="DH40" s="626"/>
      <c r="DI40" s="626"/>
      <c r="DJ40" s="626"/>
      <c r="DK40" s="627"/>
      <c r="DL40" s="631" t="s">
        <v>231</v>
      </c>
      <c r="DM40" s="626"/>
      <c r="DN40" s="626"/>
      <c r="DO40" s="626"/>
      <c r="DP40" s="626"/>
      <c r="DQ40" s="626"/>
      <c r="DR40" s="626"/>
      <c r="DS40" s="626"/>
      <c r="DT40" s="626"/>
      <c r="DU40" s="626"/>
      <c r="DV40" s="627"/>
      <c r="DW40" s="628" t="s">
        <v>231</v>
      </c>
      <c r="DX40" s="657"/>
      <c r="DY40" s="657"/>
      <c r="DZ40" s="657"/>
      <c r="EA40" s="657"/>
      <c r="EB40" s="657"/>
      <c r="EC40" s="659"/>
    </row>
    <row r="41" spans="2:133" ht="11.25" customHeight="1">
      <c r="AQ41" s="672" t="s">
        <v>350</v>
      </c>
      <c r="AR41" s="673"/>
      <c r="AS41" s="673"/>
      <c r="AT41" s="673"/>
      <c r="AU41" s="673"/>
      <c r="AV41" s="673"/>
      <c r="AW41" s="673"/>
      <c r="AX41" s="673"/>
      <c r="AY41" s="674"/>
      <c r="AZ41" s="638">
        <v>1259928</v>
      </c>
      <c r="BA41" s="675"/>
      <c r="BB41" s="675"/>
      <c r="BC41" s="675"/>
      <c r="BD41" s="639"/>
      <c r="BE41" s="639"/>
      <c r="BF41" s="676"/>
      <c r="BG41" s="670"/>
      <c r="BH41" s="671"/>
      <c r="BI41" s="671"/>
      <c r="BJ41" s="671"/>
      <c r="BK41" s="671"/>
      <c r="BL41" s="236"/>
      <c r="BM41" s="677" t="s">
        <v>351</v>
      </c>
      <c r="BN41" s="677"/>
      <c r="BO41" s="677"/>
      <c r="BP41" s="677"/>
      <c r="BQ41" s="677"/>
      <c r="BR41" s="677"/>
      <c r="BS41" s="677"/>
      <c r="BT41" s="677"/>
      <c r="BU41" s="678"/>
      <c r="BV41" s="638">
        <v>371</v>
      </c>
      <c r="BW41" s="675"/>
      <c r="BX41" s="675"/>
      <c r="BY41" s="675"/>
      <c r="BZ41" s="675"/>
      <c r="CA41" s="675"/>
      <c r="CB41" s="679"/>
      <c r="CD41" s="667" t="s">
        <v>352</v>
      </c>
      <c r="CE41" s="664"/>
      <c r="CF41" s="664"/>
      <c r="CG41" s="664"/>
      <c r="CH41" s="664"/>
      <c r="CI41" s="664"/>
      <c r="CJ41" s="664"/>
      <c r="CK41" s="664"/>
      <c r="CL41" s="664"/>
      <c r="CM41" s="664"/>
      <c r="CN41" s="664"/>
      <c r="CO41" s="664"/>
      <c r="CP41" s="664"/>
      <c r="CQ41" s="665"/>
      <c r="CR41" s="623" t="s">
        <v>127</v>
      </c>
      <c r="CS41" s="624"/>
      <c r="CT41" s="624"/>
      <c r="CU41" s="624"/>
      <c r="CV41" s="624"/>
      <c r="CW41" s="624"/>
      <c r="CX41" s="624"/>
      <c r="CY41" s="625"/>
      <c r="CZ41" s="628" t="s">
        <v>127</v>
      </c>
      <c r="DA41" s="657"/>
      <c r="DB41" s="657"/>
      <c r="DC41" s="658"/>
      <c r="DD41" s="631" t="s">
        <v>231</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354</v>
      </c>
      <c r="CE42" s="621"/>
      <c r="CF42" s="621"/>
      <c r="CG42" s="621"/>
      <c r="CH42" s="621"/>
      <c r="CI42" s="621"/>
      <c r="CJ42" s="621"/>
      <c r="CK42" s="621"/>
      <c r="CL42" s="621"/>
      <c r="CM42" s="621"/>
      <c r="CN42" s="621"/>
      <c r="CO42" s="621"/>
      <c r="CP42" s="621"/>
      <c r="CQ42" s="622"/>
      <c r="CR42" s="623">
        <v>3645158</v>
      </c>
      <c r="CS42" s="626"/>
      <c r="CT42" s="626"/>
      <c r="CU42" s="626"/>
      <c r="CV42" s="626"/>
      <c r="CW42" s="626"/>
      <c r="CX42" s="626"/>
      <c r="CY42" s="627"/>
      <c r="CZ42" s="628">
        <v>17.2</v>
      </c>
      <c r="DA42" s="629"/>
      <c r="DB42" s="629"/>
      <c r="DC42" s="630"/>
      <c r="DD42" s="631">
        <v>855488</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356</v>
      </c>
      <c r="CE43" s="621"/>
      <c r="CF43" s="621"/>
      <c r="CG43" s="621"/>
      <c r="CH43" s="621"/>
      <c r="CI43" s="621"/>
      <c r="CJ43" s="621"/>
      <c r="CK43" s="621"/>
      <c r="CL43" s="621"/>
      <c r="CM43" s="621"/>
      <c r="CN43" s="621"/>
      <c r="CO43" s="621"/>
      <c r="CP43" s="621"/>
      <c r="CQ43" s="622"/>
      <c r="CR43" s="623">
        <v>3700</v>
      </c>
      <c r="CS43" s="624"/>
      <c r="CT43" s="624"/>
      <c r="CU43" s="624"/>
      <c r="CV43" s="624"/>
      <c r="CW43" s="624"/>
      <c r="CX43" s="624"/>
      <c r="CY43" s="625"/>
      <c r="CZ43" s="628">
        <v>0</v>
      </c>
      <c r="DA43" s="657"/>
      <c r="DB43" s="657"/>
      <c r="DC43" s="658"/>
      <c r="DD43" s="631">
        <v>1767</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357</v>
      </c>
      <c r="CD44" s="651" t="s">
        <v>309</v>
      </c>
      <c r="CE44" s="652"/>
      <c r="CF44" s="620" t="s">
        <v>358</v>
      </c>
      <c r="CG44" s="621"/>
      <c r="CH44" s="621"/>
      <c r="CI44" s="621"/>
      <c r="CJ44" s="621"/>
      <c r="CK44" s="621"/>
      <c r="CL44" s="621"/>
      <c r="CM44" s="621"/>
      <c r="CN44" s="621"/>
      <c r="CO44" s="621"/>
      <c r="CP44" s="621"/>
      <c r="CQ44" s="622"/>
      <c r="CR44" s="623">
        <v>2690163</v>
      </c>
      <c r="CS44" s="626"/>
      <c r="CT44" s="626"/>
      <c r="CU44" s="626"/>
      <c r="CV44" s="626"/>
      <c r="CW44" s="626"/>
      <c r="CX44" s="626"/>
      <c r="CY44" s="627"/>
      <c r="CZ44" s="628">
        <v>12.7</v>
      </c>
      <c r="DA44" s="629"/>
      <c r="DB44" s="629"/>
      <c r="DC44" s="630"/>
      <c r="DD44" s="631">
        <v>431085</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359</v>
      </c>
      <c r="CG45" s="621"/>
      <c r="CH45" s="621"/>
      <c r="CI45" s="621"/>
      <c r="CJ45" s="621"/>
      <c r="CK45" s="621"/>
      <c r="CL45" s="621"/>
      <c r="CM45" s="621"/>
      <c r="CN45" s="621"/>
      <c r="CO45" s="621"/>
      <c r="CP45" s="621"/>
      <c r="CQ45" s="622"/>
      <c r="CR45" s="623">
        <v>1208329</v>
      </c>
      <c r="CS45" s="624"/>
      <c r="CT45" s="624"/>
      <c r="CU45" s="624"/>
      <c r="CV45" s="624"/>
      <c r="CW45" s="624"/>
      <c r="CX45" s="624"/>
      <c r="CY45" s="625"/>
      <c r="CZ45" s="628">
        <v>5.7</v>
      </c>
      <c r="DA45" s="657"/>
      <c r="DB45" s="657"/>
      <c r="DC45" s="658"/>
      <c r="DD45" s="631">
        <v>63000</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360</v>
      </c>
      <c r="CG46" s="621"/>
      <c r="CH46" s="621"/>
      <c r="CI46" s="621"/>
      <c r="CJ46" s="621"/>
      <c r="CK46" s="621"/>
      <c r="CL46" s="621"/>
      <c r="CM46" s="621"/>
      <c r="CN46" s="621"/>
      <c r="CO46" s="621"/>
      <c r="CP46" s="621"/>
      <c r="CQ46" s="622"/>
      <c r="CR46" s="623">
        <v>1427333</v>
      </c>
      <c r="CS46" s="626"/>
      <c r="CT46" s="626"/>
      <c r="CU46" s="626"/>
      <c r="CV46" s="626"/>
      <c r="CW46" s="626"/>
      <c r="CX46" s="626"/>
      <c r="CY46" s="627"/>
      <c r="CZ46" s="628">
        <v>6.7</v>
      </c>
      <c r="DA46" s="629"/>
      <c r="DB46" s="629"/>
      <c r="DC46" s="630"/>
      <c r="DD46" s="631">
        <v>367425</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361</v>
      </c>
      <c r="CG47" s="621"/>
      <c r="CH47" s="621"/>
      <c r="CI47" s="621"/>
      <c r="CJ47" s="621"/>
      <c r="CK47" s="621"/>
      <c r="CL47" s="621"/>
      <c r="CM47" s="621"/>
      <c r="CN47" s="621"/>
      <c r="CO47" s="621"/>
      <c r="CP47" s="621"/>
      <c r="CQ47" s="622"/>
      <c r="CR47" s="623">
        <v>954995</v>
      </c>
      <c r="CS47" s="624"/>
      <c r="CT47" s="624"/>
      <c r="CU47" s="624"/>
      <c r="CV47" s="624"/>
      <c r="CW47" s="624"/>
      <c r="CX47" s="624"/>
      <c r="CY47" s="625"/>
      <c r="CZ47" s="628">
        <v>4.5</v>
      </c>
      <c r="DA47" s="657"/>
      <c r="DB47" s="657"/>
      <c r="DC47" s="658"/>
      <c r="DD47" s="631">
        <v>424403</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362</v>
      </c>
      <c r="CG48" s="621"/>
      <c r="CH48" s="621"/>
      <c r="CI48" s="621"/>
      <c r="CJ48" s="621"/>
      <c r="CK48" s="621"/>
      <c r="CL48" s="621"/>
      <c r="CM48" s="621"/>
      <c r="CN48" s="621"/>
      <c r="CO48" s="621"/>
      <c r="CP48" s="621"/>
      <c r="CQ48" s="622"/>
      <c r="CR48" s="623" t="s">
        <v>231</v>
      </c>
      <c r="CS48" s="626"/>
      <c r="CT48" s="626"/>
      <c r="CU48" s="626"/>
      <c r="CV48" s="626"/>
      <c r="CW48" s="626"/>
      <c r="CX48" s="626"/>
      <c r="CY48" s="627"/>
      <c r="CZ48" s="628" t="s">
        <v>231</v>
      </c>
      <c r="DA48" s="629"/>
      <c r="DB48" s="629"/>
      <c r="DC48" s="630"/>
      <c r="DD48" s="631" t="s">
        <v>231</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363</v>
      </c>
      <c r="CE49" s="636"/>
      <c r="CF49" s="636"/>
      <c r="CG49" s="636"/>
      <c r="CH49" s="636"/>
      <c r="CI49" s="636"/>
      <c r="CJ49" s="636"/>
      <c r="CK49" s="636"/>
      <c r="CL49" s="636"/>
      <c r="CM49" s="636"/>
      <c r="CN49" s="636"/>
      <c r="CO49" s="636"/>
      <c r="CP49" s="636"/>
      <c r="CQ49" s="637"/>
      <c r="CR49" s="638">
        <v>21197908</v>
      </c>
      <c r="CS49" s="639"/>
      <c r="CT49" s="639"/>
      <c r="CU49" s="639"/>
      <c r="CV49" s="639"/>
      <c r="CW49" s="639"/>
      <c r="CX49" s="639"/>
      <c r="CY49" s="640"/>
      <c r="CZ49" s="641">
        <v>100</v>
      </c>
      <c r="DA49" s="642"/>
      <c r="DB49" s="642"/>
      <c r="DC49" s="643"/>
      <c r="DD49" s="644">
        <v>14499516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CX1YMRPjK2P0B/c1jaVRMPhj1Lr5SiM8Y8T/Pgfv7p9M+VG82HSumNEjU0mk0U+qCrZrMSnJljvx22qxnfVGdA==" saltValue="GwvwjAuzoBAyGjcag+l2f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365</v>
      </c>
      <c r="DK2" s="1162"/>
      <c r="DL2" s="1162"/>
      <c r="DM2" s="1162"/>
      <c r="DN2" s="1162"/>
      <c r="DO2" s="1163"/>
      <c r="DP2" s="249"/>
      <c r="DQ2" s="1161" t="s">
        <v>366</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369</v>
      </c>
      <c r="B5" s="1047"/>
      <c r="C5" s="1047"/>
      <c r="D5" s="1047"/>
      <c r="E5" s="1047"/>
      <c r="F5" s="1047"/>
      <c r="G5" s="1047"/>
      <c r="H5" s="1047"/>
      <c r="I5" s="1047"/>
      <c r="J5" s="1047"/>
      <c r="K5" s="1047"/>
      <c r="L5" s="1047"/>
      <c r="M5" s="1047"/>
      <c r="N5" s="1047"/>
      <c r="O5" s="1047"/>
      <c r="P5" s="1048"/>
      <c r="Q5" s="1052" t="s">
        <v>370</v>
      </c>
      <c r="R5" s="1053"/>
      <c r="S5" s="1053"/>
      <c r="T5" s="1053"/>
      <c r="U5" s="1054"/>
      <c r="V5" s="1052" t="s">
        <v>371</v>
      </c>
      <c r="W5" s="1053"/>
      <c r="X5" s="1053"/>
      <c r="Y5" s="1053"/>
      <c r="Z5" s="1054"/>
      <c r="AA5" s="1052" t="s">
        <v>372</v>
      </c>
      <c r="AB5" s="1053"/>
      <c r="AC5" s="1053"/>
      <c r="AD5" s="1053"/>
      <c r="AE5" s="1053"/>
      <c r="AF5" s="1164" t="s">
        <v>373</v>
      </c>
      <c r="AG5" s="1053"/>
      <c r="AH5" s="1053"/>
      <c r="AI5" s="1053"/>
      <c r="AJ5" s="1068"/>
      <c r="AK5" s="1053" t="s">
        <v>374</v>
      </c>
      <c r="AL5" s="1053"/>
      <c r="AM5" s="1053"/>
      <c r="AN5" s="1053"/>
      <c r="AO5" s="1054"/>
      <c r="AP5" s="1052" t="s">
        <v>375</v>
      </c>
      <c r="AQ5" s="1053"/>
      <c r="AR5" s="1053"/>
      <c r="AS5" s="1053"/>
      <c r="AT5" s="1054"/>
      <c r="AU5" s="1052" t="s">
        <v>376</v>
      </c>
      <c r="AV5" s="1053"/>
      <c r="AW5" s="1053"/>
      <c r="AX5" s="1053"/>
      <c r="AY5" s="1068"/>
      <c r="AZ5" s="256"/>
      <c r="BA5" s="256"/>
      <c r="BB5" s="256"/>
      <c r="BC5" s="256"/>
      <c r="BD5" s="256"/>
      <c r="BE5" s="257"/>
      <c r="BF5" s="257"/>
      <c r="BG5" s="257"/>
      <c r="BH5" s="257"/>
      <c r="BI5" s="257"/>
      <c r="BJ5" s="257"/>
      <c r="BK5" s="257"/>
      <c r="BL5" s="257"/>
      <c r="BM5" s="257"/>
      <c r="BN5" s="257"/>
      <c r="BO5" s="257"/>
      <c r="BP5" s="257"/>
      <c r="BQ5" s="1046" t="s">
        <v>377</v>
      </c>
      <c r="BR5" s="1047"/>
      <c r="BS5" s="1047"/>
      <c r="BT5" s="1047"/>
      <c r="BU5" s="1047"/>
      <c r="BV5" s="1047"/>
      <c r="BW5" s="1047"/>
      <c r="BX5" s="1047"/>
      <c r="BY5" s="1047"/>
      <c r="BZ5" s="1047"/>
      <c r="CA5" s="1047"/>
      <c r="CB5" s="1047"/>
      <c r="CC5" s="1047"/>
      <c r="CD5" s="1047"/>
      <c r="CE5" s="1047"/>
      <c r="CF5" s="1047"/>
      <c r="CG5" s="1048"/>
      <c r="CH5" s="1052" t="s">
        <v>378</v>
      </c>
      <c r="CI5" s="1053"/>
      <c r="CJ5" s="1053"/>
      <c r="CK5" s="1053"/>
      <c r="CL5" s="1054"/>
      <c r="CM5" s="1052" t="s">
        <v>379</v>
      </c>
      <c r="CN5" s="1053"/>
      <c r="CO5" s="1053"/>
      <c r="CP5" s="1053"/>
      <c r="CQ5" s="1054"/>
      <c r="CR5" s="1052" t="s">
        <v>380</v>
      </c>
      <c r="CS5" s="1053"/>
      <c r="CT5" s="1053"/>
      <c r="CU5" s="1053"/>
      <c r="CV5" s="1054"/>
      <c r="CW5" s="1052" t="s">
        <v>381</v>
      </c>
      <c r="CX5" s="1053"/>
      <c r="CY5" s="1053"/>
      <c r="CZ5" s="1053"/>
      <c r="DA5" s="1054"/>
      <c r="DB5" s="1052" t="s">
        <v>382</v>
      </c>
      <c r="DC5" s="1053"/>
      <c r="DD5" s="1053"/>
      <c r="DE5" s="1053"/>
      <c r="DF5" s="1054"/>
      <c r="DG5" s="1149" t="s">
        <v>383</v>
      </c>
      <c r="DH5" s="1150"/>
      <c r="DI5" s="1150"/>
      <c r="DJ5" s="1150"/>
      <c r="DK5" s="1151"/>
      <c r="DL5" s="1149" t="s">
        <v>384</v>
      </c>
      <c r="DM5" s="1150"/>
      <c r="DN5" s="1150"/>
      <c r="DO5" s="1150"/>
      <c r="DP5" s="1151"/>
      <c r="DQ5" s="1052" t="s">
        <v>385</v>
      </c>
      <c r="DR5" s="1053"/>
      <c r="DS5" s="1053"/>
      <c r="DT5" s="1053"/>
      <c r="DU5" s="1054"/>
      <c r="DV5" s="1052" t="s">
        <v>376</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386</v>
      </c>
      <c r="C7" s="1102"/>
      <c r="D7" s="1102"/>
      <c r="E7" s="1102"/>
      <c r="F7" s="1102"/>
      <c r="G7" s="1102"/>
      <c r="H7" s="1102"/>
      <c r="I7" s="1102"/>
      <c r="J7" s="1102"/>
      <c r="K7" s="1102"/>
      <c r="L7" s="1102"/>
      <c r="M7" s="1102"/>
      <c r="N7" s="1102"/>
      <c r="O7" s="1102"/>
      <c r="P7" s="1103"/>
      <c r="Q7" s="1155">
        <v>22100</v>
      </c>
      <c r="R7" s="1156"/>
      <c r="S7" s="1156"/>
      <c r="T7" s="1156"/>
      <c r="U7" s="1156"/>
      <c r="V7" s="1156">
        <v>21267</v>
      </c>
      <c r="W7" s="1156"/>
      <c r="X7" s="1156"/>
      <c r="Y7" s="1156"/>
      <c r="Z7" s="1156"/>
      <c r="AA7" s="1156">
        <v>832</v>
      </c>
      <c r="AB7" s="1156"/>
      <c r="AC7" s="1156"/>
      <c r="AD7" s="1156"/>
      <c r="AE7" s="1157"/>
      <c r="AF7" s="1158">
        <v>204</v>
      </c>
      <c r="AG7" s="1159"/>
      <c r="AH7" s="1159"/>
      <c r="AI7" s="1159"/>
      <c r="AJ7" s="1160"/>
      <c r="AK7" s="1142">
        <v>1793</v>
      </c>
      <c r="AL7" s="1143"/>
      <c r="AM7" s="1143"/>
      <c r="AN7" s="1143"/>
      <c r="AO7" s="1143"/>
      <c r="AP7" s="1143">
        <v>27194</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591</v>
      </c>
      <c r="BT7" s="1147"/>
      <c r="BU7" s="1147"/>
      <c r="BV7" s="1147"/>
      <c r="BW7" s="1147"/>
      <c r="BX7" s="1147"/>
      <c r="BY7" s="1147"/>
      <c r="BZ7" s="1147"/>
      <c r="CA7" s="1147"/>
      <c r="CB7" s="1147"/>
      <c r="CC7" s="1147"/>
      <c r="CD7" s="1147"/>
      <c r="CE7" s="1147"/>
      <c r="CF7" s="1147"/>
      <c r="CG7" s="1148"/>
      <c r="CH7" s="1139">
        <v>3</v>
      </c>
      <c r="CI7" s="1140"/>
      <c r="CJ7" s="1140"/>
      <c r="CK7" s="1140"/>
      <c r="CL7" s="1141"/>
      <c r="CM7" s="1139">
        <v>342</v>
      </c>
      <c r="CN7" s="1140"/>
      <c r="CO7" s="1140"/>
      <c r="CP7" s="1140"/>
      <c r="CQ7" s="1141"/>
      <c r="CR7" s="1139">
        <v>80</v>
      </c>
      <c r="CS7" s="1140"/>
      <c r="CT7" s="1140"/>
      <c r="CU7" s="1140"/>
      <c r="CV7" s="1141"/>
      <c r="CW7" s="1139" t="s">
        <v>596</v>
      </c>
      <c r="CX7" s="1140"/>
      <c r="CY7" s="1140"/>
      <c r="CZ7" s="1140"/>
      <c r="DA7" s="1141"/>
      <c r="DB7" s="1139" t="s">
        <v>596</v>
      </c>
      <c r="DC7" s="1140"/>
      <c r="DD7" s="1140"/>
      <c r="DE7" s="1140"/>
      <c r="DF7" s="1141"/>
      <c r="DG7" s="1139" t="s">
        <v>595</v>
      </c>
      <c r="DH7" s="1140"/>
      <c r="DI7" s="1140"/>
      <c r="DJ7" s="1140"/>
      <c r="DK7" s="1141"/>
      <c r="DL7" s="1139" t="s">
        <v>596</v>
      </c>
      <c r="DM7" s="1140"/>
      <c r="DN7" s="1140"/>
      <c r="DO7" s="1140"/>
      <c r="DP7" s="1141"/>
      <c r="DQ7" s="1139" t="s">
        <v>596</v>
      </c>
      <c r="DR7" s="1140"/>
      <c r="DS7" s="1140"/>
      <c r="DT7" s="1140"/>
      <c r="DU7" s="1141"/>
      <c r="DV7" s="1166"/>
      <c r="DW7" s="1167"/>
      <c r="DX7" s="1167"/>
      <c r="DY7" s="1167"/>
      <c r="DZ7" s="1168"/>
      <c r="EA7" s="254"/>
    </row>
    <row r="8" spans="1:131" s="255" customFormat="1" ht="26.25" customHeight="1">
      <c r="A8" s="261">
        <v>2</v>
      </c>
      <c r="B8" s="1088" t="s">
        <v>387</v>
      </c>
      <c r="C8" s="1089"/>
      <c r="D8" s="1089"/>
      <c r="E8" s="1089"/>
      <c r="F8" s="1089"/>
      <c r="G8" s="1089"/>
      <c r="H8" s="1089"/>
      <c r="I8" s="1089"/>
      <c r="J8" s="1089"/>
      <c r="K8" s="1089"/>
      <c r="L8" s="1089"/>
      <c r="M8" s="1089"/>
      <c r="N8" s="1089"/>
      <c r="O8" s="1089"/>
      <c r="P8" s="1090"/>
      <c r="Q8" s="1094">
        <v>11</v>
      </c>
      <c r="R8" s="1095"/>
      <c r="S8" s="1095"/>
      <c r="T8" s="1095"/>
      <c r="U8" s="1095"/>
      <c r="V8" s="1095">
        <v>11</v>
      </c>
      <c r="W8" s="1095"/>
      <c r="X8" s="1095"/>
      <c r="Y8" s="1095"/>
      <c r="Z8" s="1095"/>
      <c r="AA8" s="1095">
        <v>0</v>
      </c>
      <c r="AB8" s="1095"/>
      <c r="AC8" s="1095"/>
      <c r="AD8" s="1095"/>
      <c r="AE8" s="1096"/>
      <c r="AF8" s="1070">
        <v>0</v>
      </c>
      <c r="AG8" s="1071"/>
      <c r="AH8" s="1071"/>
      <c r="AI8" s="1071"/>
      <c r="AJ8" s="1072"/>
      <c r="AK8" s="1137">
        <v>9</v>
      </c>
      <c r="AL8" s="1138"/>
      <c r="AM8" s="1138"/>
      <c r="AN8" s="1138"/>
      <c r="AO8" s="1138"/>
      <c r="AP8" s="1138">
        <v>7</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592</v>
      </c>
      <c r="BT8" s="1066"/>
      <c r="BU8" s="1066"/>
      <c r="BV8" s="1066"/>
      <c r="BW8" s="1066"/>
      <c r="BX8" s="1066"/>
      <c r="BY8" s="1066"/>
      <c r="BZ8" s="1066"/>
      <c r="CA8" s="1066"/>
      <c r="CB8" s="1066"/>
      <c r="CC8" s="1066"/>
      <c r="CD8" s="1066"/>
      <c r="CE8" s="1066"/>
      <c r="CF8" s="1066"/>
      <c r="CG8" s="1067"/>
      <c r="CH8" s="1040">
        <v>7</v>
      </c>
      <c r="CI8" s="1041"/>
      <c r="CJ8" s="1041"/>
      <c r="CK8" s="1041"/>
      <c r="CL8" s="1042"/>
      <c r="CM8" s="1040">
        <v>-14</v>
      </c>
      <c r="CN8" s="1041"/>
      <c r="CO8" s="1041"/>
      <c r="CP8" s="1041"/>
      <c r="CQ8" s="1042"/>
      <c r="CR8" s="1040">
        <v>20</v>
      </c>
      <c r="CS8" s="1041"/>
      <c r="CT8" s="1041"/>
      <c r="CU8" s="1041"/>
      <c r="CV8" s="1042"/>
      <c r="CW8" s="1040">
        <v>33</v>
      </c>
      <c r="CX8" s="1041"/>
      <c r="CY8" s="1041"/>
      <c r="CZ8" s="1041"/>
      <c r="DA8" s="1042"/>
      <c r="DB8" s="1040" t="s">
        <v>596</v>
      </c>
      <c r="DC8" s="1041"/>
      <c r="DD8" s="1041"/>
      <c r="DE8" s="1041"/>
      <c r="DF8" s="1042"/>
      <c r="DG8" s="1040" t="s">
        <v>597</v>
      </c>
      <c r="DH8" s="1041"/>
      <c r="DI8" s="1041"/>
      <c r="DJ8" s="1041"/>
      <c r="DK8" s="1042"/>
      <c r="DL8" s="1040" t="s">
        <v>596</v>
      </c>
      <c r="DM8" s="1041"/>
      <c r="DN8" s="1041"/>
      <c r="DO8" s="1041"/>
      <c r="DP8" s="1042"/>
      <c r="DQ8" s="1040" t="s">
        <v>596</v>
      </c>
      <c r="DR8" s="1041"/>
      <c r="DS8" s="1041"/>
      <c r="DT8" s="1041"/>
      <c r="DU8" s="1042"/>
      <c r="DV8" s="1043"/>
      <c r="DW8" s="1044"/>
      <c r="DX8" s="1044"/>
      <c r="DY8" s="1044"/>
      <c r="DZ8" s="1045"/>
      <c r="EA8" s="254"/>
    </row>
    <row r="9" spans="1:131" s="255" customFormat="1" ht="26.25" customHeight="1">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593</v>
      </c>
      <c r="BT9" s="1066"/>
      <c r="BU9" s="1066"/>
      <c r="BV9" s="1066"/>
      <c r="BW9" s="1066"/>
      <c r="BX9" s="1066"/>
      <c r="BY9" s="1066"/>
      <c r="BZ9" s="1066"/>
      <c r="CA9" s="1066"/>
      <c r="CB9" s="1066"/>
      <c r="CC9" s="1066"/>
      <c r="CD9" s="1066"/>
      <c r="CE9" s="1066"/>
      <c r="CF9" s="1066"/>
      <c r="CG9" s="1067"/>
      <c r="CH9" s="1040">
        <v>0</v>
      </c>
      <c r="CI9" s="1041"/>
      <c r="CJ9" s="1041"/>
      <c r="CK9" s="1041"/>
      <c r="CL9" s="1042"/>
      <c r="CM9" s="1040">
        <v>9</v>
      </c>
      <c r="CN9" s="1041"/>
      <c r="CO9" s="1041"/>
      <c r="CP9" s="1041"/>
      <c r="CQ9" s="1042"/>
      <c r="CR9" s="1040">
        <v>3</v>
      </c>
      <c r="CS9" s="1041"/>
      <c r="CT9" s="1041"/>
      <c r="CU9" s="1041"/>
      <c r="CV9" s="1042"/>
      <c r="CW9" s="1040">
        <v>0</v>
      </c>
      <c r="CX9" s="1041"/>
      <c r="CY9" s="1041"/>
      <c r="CZ9" s="1041"/>
      <c r="DA9" s="1042"/>
      <c r="DB9" s="1040" t="s">
        <v>597</v>
      </c>
      <c r="DC9" s="1041"/>
      <c r="DD9" s="1041"/>
      <c r="DE9" s="1041"/>
      <c r="DF9" s="1042"/>
      <c r="DG9" s="1040" t="s">
        <v>596</v>
      </c>
      <c r="DH9" s="1041"/>
      <c r="DI9" s="1041"/>
      <c r="DJ9" s="1041"/>
      <c r="DK9" s="1042"/>
      <c r="DL9" s="1040" t="s">
        <v>597</v>
      </c>
      <c r="DM9" s="1041"/>
      <c r="DN9" s="1041"/>
      <c r="DO9" s="1041"/>
      <c r="DP9" s="1042"/>
      <c r="DQ9" s="1040" t="s">
        <v>597</v>
      </c>
      <c r="DR9" s="1041"/>
      <c r="DS9" s="1041"/>
      <c r="DT9" s="1041"/>
      <c r="DU9" s="1042"/>
      <c r="DV9" s="1043"/>
      <c r="DW9" s="1044"/>
      <c r="DX9" s="1044"/>
      <c r="DY9" s="1044"/>
      <c r="DZ9" s="1045"/>
      <c r="EA9" s="254"/>
    </row>
    <row r="10" spans="1:131" s="255" customFormat="1" ht="26.25" customHeight="1">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594</v>
      </c>
      <c r="BT10" s="1066"/>
      <c r="BU10" s="1066"/>
      <c r="BV10" s="1066"/>
      <c r="BW10" s="1066"/>
      <c r="BX10" s="1066"/>
      <c r="BY10" s="1066"/>
      <c r="BZ10" s="1066"/>
      <c r="CA10" s="1066"/>
      <c r="CB10" s="1066"/>
      <c r="CC10" s="1066"/>
      <c r="CD10" s="1066"/>
      <c r="CE10" s="1066"/>
      <c r="CF10" s="1066"/>
      <c r="CG10" s="1067"/>
      <c r="CH10" s="1040">
        <v>-36</v>
      </c>
      <c r="CI10" s="1041"/>
      <c r="CJ10" s="1041"/>
      <c r="CK10" s="1041"/>
      <c r="CL10" s="1042"/>
      <c r="CM10" s="1040">
        <v>-32</v>
      </c>
      <c r="CN10" s="1041"/>
      <c r="CO10" s="1041"/>
      <c r="CP10" s="1041"/>
      <c r="CQ10" s="1042"/>
      <c r="CR10" s="1040">
        <v>11</v>
      </c>
      <c r="CS10" s="1041"/>
      <c r="CT10" s="1041"/>
      <c r="CU10" s="1041"/>
      <c r="CV10" s="1042"/>
      <c r="CW10" s="1040">
        <v>2</v>
      </c>
      <c r="CX10" s="1041"/>
      <c r="CY10" s="1041"/>
      <c r="CZ10" s="1041"/>
      <c r="DA10" s="1042"/>
      <c r="DB10" s="1040" t="s">
        <v>596</v>
      </c>
      <c r="DC10" s="1041"/>
      <c r="DD10" s="1041"/>
      <c r="DE10" s="1041"/>
      <c r="DF10" s="1042"/>
      <c r="DG10" s="1040" t="s">
        <v>597</v>
      </c>
      <c r="DH10" s="1041"/>
      <c r="DI10" s="1041"/>
      <c r="DJ10" s="1041"/>
      <c r="DK10" s="1042"/>
      <c r="DL10" s="1040">
        <v>96</v>
      </c>
      <c r="DM10" s="1041"/>
      <c r="DN10" s="1041"/>
      <c r="DO10" s="1041"/>
      <c r="DP10" s="1042"/>
      <c r="DQ10" s="1040">
        <v>67</v>
      </c>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388</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389</v>
      </c>
      <c r="B23" s="995" t="s">
        <v>390</v>
      </c>
      <c r="C23" s="996"/>
      <c r="D23" s="996"/>
      <c r="E23" s="996"/>
      <c r="F23" s="996"/>
      <c r="G23" s="996"/>
      <c r="H23" s="996"/>
      <c r="I23" s="996"/>
      <c r="J23" s="996"/>
      <c r="K23" s="996"/>
      <c r="L23" s="996"/>
      <c r="M23" s="996"/>
      <c r="N23" s="996"/>
      <c r="O23" s="996"/>
      <c r="P23" s="997"/>
      <c r="Q23" s="1119">
        <v>22037</v>
      </c>
      <c r="R23" s="1120"/>
      <c r="S23" s="1120"/>
      <c r="T23" s="1120"/>
      <c r="U23" s="1120"/>
      <c r="V23" s="1120">
        <v>21204</v>
      </c>
      <c r="W23" s="1120"/>
      <c r="X23" s="1120"/>
      <c r="Y23" s="1120"/>
      <c r="Z23" s="1120"/>
      <c r="AA23" s="1120">
        <v>832</v>
      </c>
      <c r="AB23" s="1120"/>
      <c r="AC23" s="1120"/>
      <c r="AD23" s="1120"/>
      <c r="AE23" s="1121"/>
      <c r="AF23" s="1122">
        <v>204</v>
      </c>
      <c r="AG23" s="1120"/>
      <c r="AH23" s="1120"/>
      <c r="AI23" s="1120"/>
      <c r="AJ23" s="1123"/>
      <c r="AK23" s="1124"/>
      <c r="AL23" s="1125"/>
      <c r="AM23" s="1125"/>
      <c r="AN23" s="1125"/>
      <c r="AO23" s="1125"/>
      <c r="AP23" s="1120">
        <v>27201</v>
      </c>
      <c r="AQ23" s="1120"/>
      <c r="AR23" s="1120"/>
      <c r="AS23" s="1120"/>
      <c r="AT23" s="1120"/>
      <c r="AU23" s="1126"/>
      <c r="AV23" s="1126"/>
      <c r="AW23" s="1126"/>
      <c r="AX23" s="1126"/>
      <c r="AY23" s="1127"/>
      <c r="AZ23" s="1116" t="s">
        <v>391</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392</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393</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369</v>
      </c>
      <c r="B26" s="1047"/>
      <c r="C26" s="1047"/>
      <c r="D26" s="1047"/>
      <c r="E26" s="1047"/>
      <c r="F26" s="1047"/>
      <c r="G26" s="1047"/>
      <c r="H26" s="1047"/>
      <c r="I26" s="1047"/>
      <c r="J26" s="1047"/>
      <c r="K26" s="1047"/>
      <c r="L26" s="1047"/>
      <c r="M26" s="1047"/>
      <c r="N26" s="1047"/>
      <c r="O26" s="1047"/>
      <c r="P26" s="1048"/>
      <c r="Q26" s="1052" t="s">
        <v>394</v>
      </c>
      <c r="R26" s="1053"/>
      <c r="S26" s="1053"/>
      <c r="T26" s="1053"/>
      <c r="U26" s="1054"/>
      <c r="V26" s="1052" t="s">
        <v>395</v>
      </c>
      <c r="W26" s="1053"/>
      <c r="X26" s="1053"/>
      <c r="Y26" s="1053"/>
      <c r="Z26" s="1054"/>
      <c r="AA26" s="1052" t="s">
        <v>396</v>
      </c>
      <c r="AB26" s="1053"/>
      <c r="AC26" s="1053"/>
      <c r="AD26" s="1053"/>
      <c r="AE26" s="1053"/>
      <c r="AF26" s="1110" t="s">
        <v>397</v>
      </c>
      <c r="AG26" s="1059"/>
      <c r="AH26" s="1059"/>
      <c r="AI26" s="1059"/>
      <c r="AJ26" s="1111"/>
      <c r="AK26" s="1053" t="s">
        <v>398</v>
      </c>
      <c r="AL26" s="1053"/>
      <c r="AM26" s="1053"/>
      <c r="AN26" s="1053"/>
      <c r="AO26" s="1054"/>
      <c r="AP26" s="1052" t="s">
        <v>399</v>
      </c>
      <c r="AQ26" s="1053"/>
      <c r="AR26" s="1053"/>
      <c r="AS26" s="1053"/>
      <c r="AT26" s="1054"/>
      <c r="AU26" s="1052" t="s">
        <v>400</v>
      </c>
      <c r="AV26" s="1053"/>
      <c r="AW26" s="1053"/>
      <c r="AX26" s="1053"/>
      <c r="AY26" s="1054"/>
      <c r="AZ26" s="1052" t="s">
        <v>401</v>
      </c>
      <c r="BA26" s="1053"/>
      <c r="BB26" s="1053"/>
      <c r="BC26" s="1053"/>
      <c r="BD26" s="1054"/>
      <c r="BE26" s="1052" t="s">
        <v>376</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402</v>
      </c>
      <c r="C28" s="1102"/>
      <c r="D28" s="1102"/>
      <c r="E28" s="1102"/>
      <c r="F28" s="1102"/>
      <c r="G28" s="1102"/>
      <c r="H28" s="1102"/>
      <c r="I28" s="1102"/>
      <c r="J28" s="1102"/>
      <c r="K28" s="1102"/>
      <c r="L28" s="1102"/>
      <c r="M28" s="1102"/>
      <c r="N28" s="1102"/>
      <c r="O28" s="1102"/>
      <c r="P28" s="1103"/>
      <c r="Q28" s="1104">
        <v>3539</v>
      </c>
      <c r="R28" s="1105"/>
      <c r="S28" s="1105"/>
      <c r="T28" s="1105"/>
      <c r="U28" s="1105"/>
      <c r="V28" s="1105">
        <v>3459</v>
      </c>
      <c r="W28" s="1105"/>
      <c r="X28" s="1105"/>
      <c r="Y28" s="1105"/>
      <c r="Z28" s="1105"/>
      <c r="AA28" s="1105">
        <v>80</v>
      </c>
      <c r="AB28" s="1105"/>
      <c r="AC28" s="1105"/>
      <c r="AD28" s="1105"/>
      <c r="AE28" s="1106"/>
      <c r="AF28" s="1107">
        <v>80</v>
      </c>
      <c r="AG28" s="1105"/>
      <c r="AH28" s="1105"/>
      <c r="AI28" s="1105"/>
      <c r="AJ28" s="1108"/>
      <c r="AK28" s="1109">
        <v>221</v>
      </c>
      <c r="AL28" s="1097"/>
      <c r="AM28" s="1097"/>
      <c r="AN28" s="1097"/>
      <c r="AO28" s="1097"/>
      <c r="AP28" s="1097" t="s">
        <v>595</v>
      </c>
      <c r="AQ28" s="1097"/>
      <c r="AR28" s="1097"/>
      <c r="AS28" s="1097"/>
      <c r="AT28" s="1097"/>
      <c r="AU28" s="1097" t="s">
        <v>596</v>
      </c>
      <c r="AV28" s="1097"/>
      <c r="AW28" s="1097"/>
      <c r="AX28" s="1097"/>
      <c r="AY28" s="1097"/>
      <c r="AZ28" s="1098" t="s">
        <v>523</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403</v>
      </c>
      <c r="C29" s="1089"/>
      <c r="D29" s="1089"/>
      <c r="E29" s="1089"/>
      <c r="F29" s="1089"/>
      <c r="G29" s="1089"/>
      <c r="H29" s="1089"/>
      <c r="I29" s="1089"/>
      <c r="J29" s="1089"/>
      <c r="K29" s="1089"/>
      <c r="L29" s="1089"/>
      <c r="M29" s="1089"/>
      <c r="N29" s="1089"/>
      <c r="O29" s="1089"/>
      <c r="P29" s="1090"/>
      <c r="Q29" s="1094">
        <v>4609</v>
      </c>
      <c r="R29" s="1095"/>
      <c r="S29" s="1095"/>
      <c r="T29" s="1095"/>
      <c r="U29" s="1095"/>
      <c r="V29" s="1095">
        <v>4506</v>
      </c>
      <c r="W29" s="1095"/>
      <c r="X29" s="1095"/>
      <c r="Y29" s="1095"/>
      <c r="Z29" s="1095"/>
      <c r="AA29" s="1095">
        <v>103</v>
      </c>
      <c r="AB29" s="1095"/>
      <c r="AC29" s="1095"/>
      <c r="AD29" s="1095"/>
      <c r="AE29" s="1096"/>
      <c r="AF29" s="1070">
        <v>103</v>
      </c>
      <c r="AG29" s="1071"/>
      <c r="AH29" s="1071"/>
      <c r="AI29" s="1071"/>
      <c r="AJ29" s="1072"/>
      <c r="AK29" s="1031">
        <v>704</v>
      </c>
      <c r="AL29" s="1022"/>
      <c r="AM29" s="1022"/>
      <c r="AN29" s="1022"/>
      <c r="AO29" s="1022"/>
      <c r="AP29" s="1022" t="s">
        <v>596</v>
      </c>
      <c r="AQ29" s="1022"/>
      <c r="AR29" s="1022"/>
      <c r="AS29" s="1022"/>
      <c r="AT29" s="1022"/>
      <c r="AU29" s="1022" t="s">
        <v>596</v>
      </c>
      <c r="AV29" s="1022"/>
      <c r="AW29" s="1022"/>
      <c r="AX29" s="1022"/>
      <c r="AY29" s="1022"/>
      <c r="AZ29" s="1093" t="s">
        <v>523</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404</v>
      </c>
      <c r="C30" s="1089"/>
      <c r="D30" s="1089"/>
      <c r="E30" s="1089"/>
      <c r="F30" s="1089"/>
      <c r="G30" s="1089"/>
      <c r="H30" s="1089"/>
      <c r="I30" s="1089"/>
      <c r="J30" s="1089"/>
      <c r="K30" s="1089"/>
      <c r="L30" s="1089"/>
      <c r="M30" s="1089"/>
      <c r="N30" s="1089"/>
      <c r="O30" s="1089"/>
      <c r="P30" s="1090"/>
      <c r="Q30" s="1094">
        <v>483</v>
      </c>
      <c r="R30" s="1095"/>
      <c r="S30" s="1095"/>
      <c r="T30" s="1095"/>
      <c r="U30" s="1095"/>
      <c r="V30" s="1095">
        <v>472</v>
      </c>
      <c r="W30" s="1095"/>
      <c r="X30" s="1095"/>
      <c r="Y30" s="1095"/>
      <c r="Z30" s="1095"/>
      <c r="AA30" s="1095">
        <v>11</v>
      </c>
      <c r="AB30" s="1095"/>
      <c r="AC30" s="1095"/>
      <c r="AD30" s="1095"/>
      <c r="AE30" s="1096"/>
      <c r="AF30" s="1070">
        <v>11</v>
      </c>
      <c r="AG30" s="1071"/>
      <c r="AH30" s="1071"/>
      <c r="AI30" s="1071"/>
      <c r="AJ30" s="1072"/>
      <c r="AK30" s="1031">
        <v>130</v>
      </c>
      <c r="AL30" s="1022"/>
      <c r="AM30" s="1022"/>
      <c r="AN30" s="1022"/>
      <c r="AO30" s="1022"/>
      <c r="AP30" s="1022" t="s">
        <v>596</v>
      </c>
      <c r="AQ30" s="1022"/>
      <c r="AR30" s="1022"/>
      <c r="AS30" s="1022"/>
      <c r="AT30" s="1022"/>
      <c r="AU30" s="1022" t="s">
        <v>596</v>
      </c>
      <c r="AV30" s="1022"/>
      <c r="AW30" s="1022"/>
      <c r="AX30" s="1022"/>
      <c r="AY30" s="1022"/>
      <c r="AZ30" s="1093" t="s">
        <v>523</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405</v>
      </c>
      <c r="C31" s="1089"/>
      <c r="D31" s="1089"/>
      <c r="E31" s="1089"/>
      <c r="F31" s="1089"/>
      <c r="G31" s="1089"/>
      <c r="H31" s="1089"/>
      <c r="I31" s="1089"/>
      <c r="J31" s="1089"/>
      <c r="K31" s="1089"/>
      <c r="L31" s="1089"/>
      <c r="M31" s="1089"/>
      <c r="N31" s="1089"/>
      <c r="O31" s="1089"/>
      <c r="P31" s="1090"/>
      <c r="Q31" s="1094">
        <v>966</v>
      </c>
      <c r="R31" s="1095"/>
      <c r="S31" s="1095"/>
      <c r="T31" s="1095"/>
      <c r="U31" s="1095"/>
      <c r="V31" s="1095">
        <v>942</v>
      </c>
      <c r="W31" s="1095"/>
      <c r="X31" s="1095"/>
      <c r="Y31" s="1095"/>
      <c r="Z31" s="1095"/>
      <c r="AA31" s="1095">
        <v>24</v>
      </c>
      <c r="AB31" s="1095"/>
      <c r="AC31" s="1095"/>
      <c r="AD31" s="1095"/>
      <c r="AE31" s="1096"/>
      <c r="AF31" s="1070">
        <v>390</v>
      </c>
      <c r="AG31" s="1071"/>
      <c r="AH31" s="1071"/>
      <c r="AI31" s="1071"/>
      <c r="AJ31" s="1072"/>
      <c r="AK31" s="1031">
        <v>267</v>
      </c>
      <c r="AL31" s="1022"/>
      <c r="AM31" s="1022"/>
      <c r="AN31" s="1022"/>
      <c r="AO31" s="1022"/>
      <c r="AP31" s="1022">
        <v>4293</v>
      </c>
      <c r="AQ31" s="1022"/>
      <c r="AR31" s="1022"/>
      <c r="AS31" s="1022"/>
      <c r="AT31" s="1022"/>
      <c r="AU31" s="1022">
        <v>2958</v>
      </c>
      <c r="AV31" s="1022"/>
      <c r="AW31" s="1022"/>
      <c r="AX31" s="1022"/>
      <c r="AY31" s="1022"/>
      <c r="AZ31" s="1093" t="s">
        <v>523</v>
      </c>
      <c r="BA31" s="1093"/>
      <c r="BB31" s="1093"/>
      <c r="BC31" s="1093"/>
      <c r="BD31" s="1093"/>
      <c r="BE31" s="1083" t="s">
        <v>406</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407</v>
      </c>
      <c r="C32" s="1089"/>
      <c r="D32" s="1089"/>
      <c r="E32" s="1089"/>
      <c r="F32" s="1089"/>
      <c r="G32" s="1089"/>
      <c r="H32" s="1089"/>
      <c r="I32" s="1089"/>
      <c r="J32" s="1089"/>
      <c r="K32" s="1089"/>
      <c r="L32" s="1089"/>
      <c r="M32" s="1089"/>
      <c r="N32" s="1089"/>
      <c r="O32" s="1089"/>
      <c r="P32" s="1090"/>
      <c r="Q32" s="1094">
        <v>280</v>
      </c>
      <c r="R32" s="1095"/>
      <c r="S32" s="1095"/>
      <c r="T32" s="1095"/>
      <c r="U32" s="1095"/>
      <c r="V32" s="1095">
        <v>280</v>
      </c>
      <c r="W32" s="1095"/>
      <c r="X32" s="1095"/>
      <c r="Y32" s="1095"/>
      <c r="Z32" s="1095"/>
      <c r="AA32" s="1095">
        <v>0</v>
      </c>
      <c r="AB32" s="1095"/>
      <c r="AC32" s="1095"/>
      <c r="AD32" s="1095"/>
      <c r="AE32" s="1096"/>
      <c r="AF32" s="1070">
        <v>0</v>
      </c>
      <c r="AG32" s="1071"/>
      <c r="AH32" s="1071"/>
      <c r="AI32" s="1071"/>
      <c r="AJ32" s="1072"/>
      <c r="AK32" s="1031">
        <v>172</v>
      </c>
      <c r="AL32" s="1022"/>
      <c r="AM32" s="1022"/>
      <c r="AN32" s="1022"/>
      <c r="AO32" s="1022"/>
      <c r="AP32" s="1022">
        <v>1700</v>
      </c>
      <c r="AQ32" s="1022"/>
      <c r="AR32" s="1022"/>
      <c r="AS32" s="1022"/>
      <c r="AT32" s="1022"/>
      <c r="AU32" s="1022">
        <v>1654</v>
      </c>
      <c r="AV32" s="1022"/>
      <c r="AW32" s="1022"/>
      <c r="AX32" s="1022"/>
      <c r="AY32" s="1022"/>
      <c r="AZ32" s="1093" t="s">
        <v>523</v>
      </c>
      <c r="BA32" s="1093"/>
      <c r="BB32" s="1093"/>
      <c r="BC32" s="1093"/>
      <c r="BD32" s="1093"/>
      <c r="BE32" s="1083" t="s">
        <v>408</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t="s">
        <v>409</v>
      </c>
      <c r="C33" s="1089"/>
      <c r="D33" s="1089"/>
      <c r="E33" s="1089"/>
      <c r="F33" s="1089"/>
      <c r="G33" s="1089"/>
      <c r="H33" s="1089"/>
      <c r="I33" s="1089"/>
      <c r="J33" s="1089"/>
      <c r="K33" s="1089"/>
      <c r="L33" s="1089"/>
      <c r="M33" s="1089"/>
      <c r="N33" s="1089"/>
      <c r="O33" s="1089"/>
      <c r="P33" s="1090"/>
      <c r="Q33" s="1094">
        <v>645</v>
      </c>
      <c r="R33" s="1095"/>
      <c r="S33" s="1095"/>
      <c r="T33" s="1095"/>
      <c r="U33" s="1095"/>
      <c r="V33" s="1095">
        <v>640</v>
      </c>
      <c r="W33" s="1095"/>
      <c r="X33" s="1095"/>
      <c r="Y33" s="1095"/>
      <c r="Z33" s="1095"/>
      <c r="AA33" s="1095">
        <v>4</v>
      </c>
      <c r="AB33" s="1095"/>
      <c r="AC33" s="1095"/>
      <c r="AD33" s="1095"/>
      <c r="AE33" s="1096"/>
      <c r="AF33" s="1070">
        <v>0</v>
      </c>
      <c r="AG33" s="1071"/>
      <c r="AH33" s="1071"/>
      <c r="AI33" s="1071"/>
      <c r="AJ33" s="1072"/>
      <c r="AK33" s="1031">
        <v>288</v>
      </c>
      <c r="AL33" s="1022"/>
      <c r="AM33" s="1022"/>
      <c r="AN33" s="1022"/>
      <c r="AO33" s="1022"/>
      <c r="AP33" s="1022">
        <v>2301</v>
      </c>
      <c r="AQ33" s="1022"/>
      <c r="AR33" s="1022"/>
      <c r="AS33" s="1022"/>
      <c r="AT33" s="1022"/>
      <c r="AU33" s="1022">
        <v>2202</v>
      </c>
      <c r="AV33" s="1022"/>
      <c r="AW33" s="1022"/>
      <c r="AX33" s="1022"/>
      <c r="AY33" s="1022"/>
      <c r="AZ33" s="1093" t="s">
        <v>523</v>
      </c>
      <c r="BA33" s="1093"/>
      <c r="BB33" s="1093"/>
      <c r="BC33" s="1093"/>
      <c r="BD33" s="1093"/>
      <c r="BE33" s="1083" t="s">
        <v>410</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t="s">
        <v>411</v>
      </c>
      <c r="C34" s="1089"/>
      <c r="D34" s="1089"/>
      <c r="E34" s="1089"/>
      <c r="F34" s="1089"/>
      <c r="G34" s="1089"/>
      <c r="H34" s="1089"/>
      <c r="I34" s="1089"/>
      <c r="J34" s="1089"/>
      <c r="K34" s="1089"/>
      <c r="L34" s="1089"/>
      <c r="M34" s="1089"/>
      <c r="N34" s="1089"/>
      <c r="O34" s="1089"/>
      <c r="P34" s="1090"/>
      <c r="Q34" s="1094">
        <v>505</v>
      </c>
      <c r="R34" s="1095"/>
      <c r="S34" s="1095"/>
      <c r="T34" s="1095"/>
      <c r="U34" s="1095"/>
      <c r="V34" s="1095">
        <v>505</v>
      </c>
      <c r="W34" s="1095"/>
      <c r="X34" s="1095"/>
      <c r="Y34" s="1095"/>
      <c r="Z34" s="1095"/>
      <c r="AA34" s="1095">
        <v>0</v>
      </c>
      <c r="AB34" s="1095"/>
      <c r="AC34" s="1095"/>
      <c r="AD34" s="1095"/>
      <c r="AE34" s="1096"/>
      <c r="AF34" s="1070">
        <v>0</v>
      </c>
      <c r="AG34" s="1071"/>
      <c r="AH34" s="1071"/>
      <c r="AI34" s="1071"/>
      <c r="AJ34" s="1072"/>
      <c r="AK34" s="1031">
        <v>304</v>
      </c>
      <c r="AL34" s="1022"/>
      <c r="AM34" s="1022"/>
      <c r="AN34" s="1022"/>
      <c r="AO34" s="1022"/>
      <c r="AP34" s="1022">
        <v>2146</v>
      </c>
      <c r="AQ34" s="1022"/>
      <c r="AR34" s="1022"/>
      <c r="AS34" s="1022"/>
      <c r="AT34" s="1022"/>
      <c r="AU34" s="1022">
        <v>2140</v>
      </c>
      <c r="AV34" s="1022"/>
      <c r="AW34" s="1022"/>
      <c r="AX34" s="1022"/>
      <c r="AY34" s="1022"/>
      <c r="AZ34" s="1093" t="s">
        <v>523</v>
      </c>
      <c r="BA34" s="1093"/>
      <c r="BB34" s="1093"/>
      <c r="BC34" s="1093"/>
      <c r="BD34" s="1093"/>
      <c r="BE34" s="1083" t="s">
        <v>410</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t="s">
        <v>412</v>
      </c>
      <c r="C35" s="1089"/>
      <c r="D35" s="1089"/>
      <c r="E35" s="1089"/>
      <c r="F35" s="1089"/>
      <c r="G35" s="1089"/>
      <c r="H35" s="1089"/>
      <c r="I35" s="1089"/>
      <c r="J35" s="1089"/>
      <c r="K35" s="1089"/>
      <c r="L35" s="1089"/>
      <c r="M35" s="1089"/>
      <c r="N35" s="1089"/>
      <c r="O35" s="1089"/>
      <c r="P35" s="1090"/>
      <c r="Q35" s="1094">
        <v>332</v>
      </c>
      <c r="R35" s="1095"/>
      <c r="S35" s="1095"/>
      <c r="T35" s="1095"/>
      <c r="U35" s="1095"/>
      <c r="V35" s="1095">
        <v>332</v>
      </c>
      <c r="W35" s="1095"/>
      <c r="X35" s="1095"/>
      <c r="Y35" s="1095"/>
      <c r="Z35" s="1095"/>
      <c r="AA35" s="1095">
        <v>0</v>
      </c>
      <c r="AB35" s="1095"/>
      <c r="AC35" s="1095"/>
      <c r="AD35" s="1095"/>
      <c r="AE35" s="1096"/>
      <c r="AF35" s="1070">
        <v>0</v>
      </c>
      <c r="AG35" s="1071"/>
      <c r="AH35" s="1071"/>
      <c r="AI35" s="1071"/>
      <c r="AJ35" s="1072"/>
      <c r="AK35" s="1031">
        <v>138</v>
      </c>
      <c r="AL35" s="1022"/>
      <c r="AM35" s="1022"/>
      <c r="AN35" s="1022"/>
      <c r="AO35" s="1022"/>
      <c r="AP35" s="1022">
        <v>382</v>
      </c>
      <c r="AQ35" s="1022"/>
      <c r="AR35" s="1022"/>
      <c r="AS35" s="1022"/>
      <c r="AT35" s="1022"/>
      <c r="AU35" s="1022">
        <v>271</v>
      </c>
      <c r="AV35" s="1022"/>
      <c r="AW35" s="1022"/>
      <c r="AX35" s="1022"/>
      <c r="AY35" s="1022"/>
      <c r="AZ35" s="1093" t="s">
        <v>523</v>
      </c>
      <c r="BA35" s="1093"/>
      <c r="BB35" s="1093"/>
      <c r="BC35" s="1093"/>
      <c r="BD35" s="1093"/>
      <c r="BE35" s="1083" t="s">
        <v>410</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413</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389</v>
      </c>
      <c r="B63" s="995" t="s">
        <v>414</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584</v>
      </c>
      <c r="AG63" s="1010"/>
      <c r="AH63" s="1010"/>
      <c r="AI63" s="1010"/>
      <c r="AJ63" s="1081"/>
      <c r="AK63" s="1082"/>
      <c r="AL63" s="1014"/>
      <c r="AM63" s="1014"/>
      <c r="AN63" s="1014"/>
      <c r="AO63" s="1014"/>
      <c r="AP63" s="1010">
        <v>10822</v>
      </c>
      <c r="AQ63" s="1010"/>
      <c r="AR63" s="1010"/>
      <c r="AS63" s="1010"/>
      <c r="AT63" s="1010"/>
      <c r="AU63" s="1010">
        <v>9225</v>
      </c>
      <c r="AV63" s="1010"/>
      <c r="AW63" s="1010"/>
      <c r="AX63" s="1010"/>
      <c r="AY63" s="1010"/>
      <c r="AZ63" s="1076"/>
      <c r="BA63" s="1076"/>
      <c r="BB63" s="1076"/>
      <c r="BC63" s="1076"/>
      <c r="BD63" s="1076"/>
      <c r="BE63" s="1011"/>
      <c r="BF63" s="1011"/>
      <c r="BG63" s="1011"/>
      <c r="BH63" s="1011"/>
      <c r="BI63" s="1012"/>
      <c r="BJ63" s="1077" t="s">
        <v>415</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417</v>
      </c>
      <c r="B66" s="1047"/>
      <c r="C66" s="1047"/>
      <c r="D66" s="1047"/>
      <c r="E66" s="1047"/>
      <c r="F66" s="1047"/>
      <c r="G66" s="1047"/>
      <c r="H66" s="1047"/>
      <c r="I66" s="1047"/>
      <c r="J66" s="1047"/>
      <c r="K66" s="1047"/>
      <c r="L66" s="1047"/>
      <c r="M66" s="1047"/>
      <c r="N66" s="1047"/>
      <c r="O66" s="1047"/>
      <c r="P66" s="1048"/>
      <c r="Q66" s="1052" t="s">
        <v>394</v>
      </c>
      <c r="R66" s="1053"/>
      <c r="S66" s="1053"/>
      <c r="T66" s="1053"/>
      <c r="U66" s="1054"/>
      <c r="V66" s="1052" t="s">
        <v>418</v>
      </c>
      <c r="W66" s="1053"/>
      <c r="X66" s="1053"/>
      <c r="Y66" s="1053"/>
      <c r="Z66" s="1054"/>
      <c r="AA66" s="1052" t="s">
        <v>419</v>
      </c>
      <c r="AB66" s="1053"/>
      <c r="AC66" s="1053"/>
      <c r="AD66" s="1053"/>
      <c r="AE66" s="1054"/>
      <c r="AF66" s="1058" t="s">
        <v>420</v>
      </c>
      <c r="AG66" s="1059"/>
      <c r="AH66" s="1059"/>
      <c r="AI66" s="1059"/>
      <c r="AJ66" s="1060"/>
      <c r="AK66" s="1052" t="s">
        <v>421</v>
      </c>
      <c r="AL66" s="1047"/>
      <c r="AM66" s="1047"/>
      <c r="AN66" s="1047"/>
      <c r="AO66" s="1048"/>
      <c r="AP66" s="1052" t="s">
        <v>422</v>
      </c>
      <c r="AQ66" s="1053"/>
      <c r="AR66" s="1053"/>
      <c r="AS66" s="1053"/>
      <c r="AT66" s="1054"/>
      <c r="AU66" s="1052" t="s">
        <v>423</v>
      </c>
      <c r="AV66" s="1053"/>
      <c r="AW66" s="1053"/>
      <c r="AX66" s="1053"/>
      <c r="AY66" s="1054"/>
      <c r="AZ66" s="1052" t="s">
        <v>376</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587</v>
      </c>
      <c r="C68" s="1037"/>
      <c r="D68" s="1037"/>
      <c r="E68" s="1037"/>
      <c r="F68" s="1037"/>
      <c r="G68" s="1037"/>
      <c r="H68" s="1037"/>
      <c r="I68" s="1037"/>
      <c r="J68" s="1037"/>
      <c r="K68" s="1037"/>
      <c r="L68" s="1037"/>
      <c r="M68" s="1037"/>
      <c r="N68" s="1037"/>
      <c r="O68" s="1037"/>
      <c r="P68" s="1038"/>
      <c r="Q68" s="1039">
        <v>1100</v>
      </c>
      <c r="R68" s="1033"/>
      <c r="S68" s="1033"/>
      <c r="T68" s="1033"/>
      <c r="U68" s="1033"/>
      <c r="V68" s="1033">
        <v>1035</v>
      </c>
      <c r="W68" s="1033"/>
      <c r="X68" s="1033"/>
      <c r="Y68" s="1033"/>
      <c r="Z68" s="1033"/>
      <c r="AA68" s="1033">
        <v>65</v>
      </c>
      <c r="AB68" s="1033"/>
      <c r="AC68" s="1033"/>
      <c r="AD68" s="1033"/>
      <c r="AE68" s="1033"/>
      <c r="AF68" s="1033">
        <v>65</v>
      </c>
      <c r="AG68" s="1033"/>
      <c r="AH68" s="1033"/>
      <c r="AI68" s="1033"/>
      <c r="AJ68" s="1033"/>
      <c r="AK68" s="1033" t="s">
        <v>598</v>
      </c>
      <c r="AL68" s="1033"/>
      <c r="AM68" s="1033"/>
      <c r="AN68" s="1033"/>
      <c r="AO68" s="1033"/>
      <c r="AP68" s="1033" t="s">
        <v>599</v>
      </c>
      <c r="AQ68" s="1033"/>
      <c r="AR68" s="1033"/>
      <c r="AS68" s="1033"/>
      <c r="AT68" s="1033"/>
      <c r="AU68" s="1033" t="s">
        <v>599</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588</v>
      </c>
      <c r="C69" s="1026"/>
      <c r="D69" s="1026"/>
      <c r="E69" s="1026"/>
      <c r="F69" s="1026"/>
      <c r="G69" s="1026"/>
      <c r="H69" s="1026"/>
      <c r="I69" s="1026"/>
      <c r="J69" s="1026"/>
      <c r="K69" s="1026"/>
      <c r="L69" s="1026"/>
      <c r="M69" s="1026"/>
      <c r="N69" s="1026"/>
      <c r="O69" s="1026"/>
      <c r="P69" s="1027"/>
      <c r="Q69" s="1028">
        <v>407834</v>
      </c>
      <c r="R69" s="1022"/>
      <c r="S69" s="1022"/>
      <c r="T69" s="1022"/>
      <c r="U69" s="1022"/>
      <c r="V69" s="1022">
        <v>401518</v>
      </c>
      <c r="W69" s="1022"/>
      <c r="X69" s="1022"/>
      <c r="Y69" s="1022"/>
      <c r="Z69" s="1022"/>
      <c r="AA69" s="1022">
        <v>6315</v>
      </c>
      <c r="AB69" s="1022"/>
      <c r="AC69" s="1022"/>
      <c r="AD69" s="1022"/>
      <c r="AE69" s="1022"/>
      <c r="AF69" s="1022">
        <v>6315</v>
      </c>
      <c r="AG69" s="1022"/>
      <c r="AH69" s="1022"/>
      <c r="AI69" s="1022"/>
      <c r="AJ69" s="1022"/>
      <c r="AK69" s="1022">
        <v>745</v>
      </c>
      <c r="AL69" s="1022"/>
      <c r="AM69" s="1022"/>
      <c r="AN69" s="1022"/>
      <c r="AO69" s="1022"/>
      <c r="AP69" s="1022" t="s">
        <v>599</v>
      </c>
      <c r="AQ69" s="1022"/>
      <c r="AR69" s="1022"/>
      <c r="AS69" s="1022"/>
      <c r="AT69" s="1022"/>
      <c r="AU69" s="1022" t="s">
        <v>599</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589</v>
      </c>
      <c r="C70" s="1026"/>
      <c r="D70" s="1026"/>
      <c r="E70" s="1026"/>
      <c r="F70" s="1026"/>
      <c r="G70" s="1026"/>
      <c r="H70" s="1026"/>
      <c r="I70" s="1026"/>
      <c r="J70" s="1026"/>
      <c r="K70" s="1026"/>
      <c r="L70" s="1026"/>
      <c r="M70" s="1026"/>
      <c r="N70" s="1026"/>
      <c r="O70" s="1026"/>
      <c r="P70" s="1027"/>
      <c r="Q70" s="1028">
        <v>6467</v>
      </c>
      <c r="R70" s="1022"/>
      <c r="S70" s="1022"/>
      <c r="T70" s="1022"/>
      <c r="U70" s="1022"/>
      <c r="V70" s="1022">
        <v>6270</v>
      </c>
      <c r="W70" s="1022"/>
      <c r="X70" s="1022"/>
      <c r="Y70" s="1022"/>
      <c r="Z70" s="1022"/>
      <c r="AA70" s="1022">
        <v>197</v>
      </c>
      <c r="AB70" s="1022"/>
      <c r="AC70" s="1022"/>
      <c r="AD70" s="1022"/>
      <c r="AE70" s="1022"/>
      <c r="AF70" s="1022">
        <v>197</v>
      </c>
      <c r="AG70" s="1022"/>
      <c r="AH70" s="1022"/>
      <c r="AI70" s="1022"/>
      <c r="AJ70" s="1022"/>
      <c r="AK70" s="1022" t="s">
        <v>600</v>
      </c>
      <c r="AL70" s="1022"/>
      <c r="AM70" s="1022"/>
      <c r="AN70" s="1022"/>
      <c r="AO70" s="1022"/>
      <c r="AP70" s="1022" t="s">
        <v>601</v>
      </c>
      <c r="AQ70" s="1022"/>
      <c r="AR70" s="1022"/>
      <c r="AS70" s="1022"/>
      <c r="AT70" s="1022"/>
      <c r="AU70" s="1022" t="s">
        <v>601</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590</v>
      </c>
      <c r="C71" s="1026"/>
      <c r="D71" s="1026"/>
      <c r="E71" s="1026"/>
      <c r="F71" s="1026"/>
      <c r="G71" s="1026"/>
      <c r="H71" s="1026"/>
      <c r="I71" s="1026"/>
      <c r="J71" s="1026"/>
      <c r="K71" s="1026"/>
      <c r="L71" s="1026"/>
      <c r="M71" s="1026"/>
      <c r="N71" s="1026"/>
      <c r="O71" s="1026"/>
      <c r="P71" s="1027"/>
      <c r="Q71" s="1028">
        <v>673</v>
      </c>
      <c r="R71" s="1022"/>
      <c r="S71" s="1022"/>
      <c r="T71" s="1022"/>
      <c r="U71" s="1022"/>
      <c r="V71" s="1022">
        <v>644</v>
      </c>
      <c r="W71" s="1022"/>
      <c r="X71" s="1022"/>
      <c r="Y71" s="1022"/>
      <c r="Z71" s="1022"/>
      <c r="AA71" s="1022">
        <v>29</v>
      </c>
      <c r="AB71" s="1022"/>
      <c r="AC71" s="1022"/>
      <c r="AD71" s="1022"/>
      <c r="AE71" s="1022"/>
      <c r="AF71" s="1022">
        <v>29</v>
      </c>
      <c r="AG71" s="1022"/>
      <c r="AH71" s="1022"/>
      <c r="AI71" s="1022"/>
      <c r="AJ71" s="1022"/>
      <c r="AK71" s="1022">
        <v>61</v>
      </c>
      <c r="AL71" s="1022"/>
      <c r="AM71" s="1022"/>
      <c r="AN71" s="1022"/>
      <c r="AO71" s="1022"/>
      <c r="AP71" s="1022" t="s">
        <v>595</v>
      </c>
      <c r="AQ71" s="1022"/>
      <c r="AR71" s="1022"/>
      <c r="AS71" s="1022"/>
      <c r="AT71" s="1022"/>
      <c r="AU71" s="1022" t="s">
        <v>596</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389</v>
      </c>
      <c r="B88" s="995" t="s">
        <v>424</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6606</v>
      </c>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995" t="s">
        <v>425</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426</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427</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430</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431</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432</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433</v>
      </c>
      <c r="AB109" s="945"/>
      <c r="AC109" s="945"/>
      <c r="AD109" s="945"/>
      <c r="AE109" s="946"/>
      <c r="AF109" s="947" t="s">
        <v>308</v>
      </c>
      <c r="AG109" s="945"/>
      <c r="AH109" s="945"/>
      <c r="AI109" s="945"/>
      <c r="AJ109" s="946"/>
      <c r="AK109" s="947" t="s">
        <v>307</v>
      </c>
      <c r="AL109" s="945"/>
      <c r="AM109" s="945"/>
      <c r="AN109" s="945"/>
      <c r="AO109" s="946"/>
      <c r="AP109" s="947" t="s">
        <v>434</v>
      </c>
      <c r="AQ109" s="945"/>
      <c r="AR109" s="945"/>
      <c r="AS109" s="945"/>
      <c r="AT109" s="976"/>
      <c r="AU109" s="944" t="s">
        <v>432</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433</v>
      </c>
      <c r="BR109" s="945"/>
      <c r="BS109" s="945"/>
      <c r="BT109" s="945"/>
      <c r="BU109" s="946"/>
      <c r="BV109" s="947" t="s">
        <v>308</v>
      </c>
      <c r="BW109" s="945"/>
      <c r="BX109" s="945"/>
      <c r="BY109" s="945"/>
      <c r="BZ109" s="946"/>
      <c r="CA109" s="947" t="s">
        <v>307</v>
      </c>
      <c r="CB109" s="945"/>
      <c r="CC109" s="945"/>
      <c r="CD109" s="945"/>
      <c r="CE109" s="946"/>
      <c r="CF109" s="983" t="s">
        <v>434</v>
      </c>
      <c r="CG109" s="983"/>
      <c r="CH109" s="983"/>
      <c r="CI109" s="983"/>
      <c r="CJ109" s="983"/>
      <c r="CK109" s="947" t="s">
        <v>435</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433</v>
      </c>
      <c r="DH109" s="945"/>
      <c r="DI109" s="945"/>
      <c r="DJ109" s="945"/>
      <c r="DK109" s="946"/>
      <c r="DL109" s="947" t="s">
        <v>308</v>
      </c>
      <c r="DM109" s="945"/>
      <c r="DN109" s="945"/>
      <c r="DO109" s="945"/>
      <c r="DP109" s="946"/>
      <c r="DQ109" s="947" t="s">
        <v>307</v>
      </c>
      <c r="DR109" s="945"/>
      <c r="DS109" s="945"/>
      <c r="DT109" s="945"/>
      <c r="DU109" s="946"/>
      <c r="DV109" s="947" t="s">
        <v>434</v>
      </c>
      <c r="DW109" s="945"/>
      <c r="DX109" s="945"/>
      <c r="DY109" s="945"/>
      <c r="DZ109" s="976"/>
    </row>
    <row r="110" spans="1:131" s="246" customFormat="1" ht="26.25" customHeight="1">
      <c r="A110" s="847" t="s">
        <v>436</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3727004</v>
      </c>
      <c r="AB110" s="938"/>
      <c r="AC110" s="938"/>
      <c r="AD110" s="938"/>
      <c r="AE110" s="939"/>
      <c r="AF110" s="940">
        <v>3863066</v>
      </c>
      <c r="AG110" s="938"/>
      <c r="AH110" s="938"/>
      <c r="AI110" s="938"/>
      <c r="AJ110" s="939"/>
      <c r="AK110" s="940">
        <v>3584284</v>
      </c>
      <c r="AL110" s="938"/>
      <c r="AM110" s="938"/>
      <c r="AN110" s="938"/>
      <c r="AO110" s="939"/>
      <c r="AP110" s="941">
        <v>37.1</v>
      </c>
      <c r="AQ110" s="942"/>
      <c r="AR110" s="942"/>
      <c r="AS110" s="942"/>
      <c r="AT110" s="943"/>
      <c r="AU110" s="977" t="s">
        <v>72</v>
      </c>
      <c r="AV110" s="978"/>
      <c r="AW110" s="978"/>
      <c r="AX110" s="978"/>
      <c r="AY110" s="978"/>
      <c r="AZ110" s="903" t="s">
        <v>437</v>
      </c>
      <c r="BA110" s="848"/>
      <c r="BB110" s="848"/>
      <c r="BC110" s="848"/>
      <c r="BD110" s="848"/>
      <c r="BE110" s="848"/>
      <c r="BF110" s="848"/>
      <c r="BG110" s="848"/>
      <c r="BH110" s="848"/>
      <c r="BI110" s="848"/>
      <c r="BJ110" s="848"/>
      <c r="BK110" s="848"/>
      <c r="BL110" s="848"/>
      <c r="BM110" s="848"/>
      <c r="BN110" s="848"/>
      <c r="BO110" s="848"/>
      <c r="BP110" s="849"/>
      <c r="BQ110" s="904">
        <v>30092773</v>
      </c>
      <c r="BR110" s="885"/>
      <c r="BS110" s="885"/>
      <c r="BT110" s="885"/>
      <c r="BU110" s="885"/>
      <c r="BV110" s="885">
        <v>28354391</v>
      </c>
      <c r="BW110" s="885"/>
      <c r="BX110" s="885"/>
      <c r="BY110" s="885"/>
      <c r="BZ110" s="885"/>
      <c r="CA110" s="885">
        <v>27201008</v>
      </c>
      <c r="CB110" s="885"/>
      <c r="CC110" s="885"/>
      <c r="CD110" s="885"/>
      <c r="CE110" s="885"/>
      <c r="CF110" s="909">
        <v>281.5</v>
      </c>
      <c r="CG110" s="910"/>
      <c r="CH110" s="910"/>
      <c r="CI110" s="910"/>
      <c r="CJ110" s="910"/>
      <c r="CK110" s="973" t="s">
        <v>438</v>
      </c>
      <c r="CL110" s="859"/>
      <c r="CM110" s="934" t="s">
        <v>439</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440</v>
      </c>
      <c r="DH110" s="885"/>
      <c r="DI110" s="885"/>
      <c r="DJ110" s="885"/>
      <c r="DK110" s="885"/>
      <c r="DL110" s="885" t="s">
        <v>441</v>
      </c>
      <c r="DM110" s="885"/>
      <c r="DN110" s="885"/>
      <c r="DO110" s="885"/>
      <c r="DP110" s="885"/>
      <c r="DQ110" s="885" t="s">
        <v>441</v>
      </c>
      <c r="DR110" s="885"/>
      <c r="DS110" s="885"/>
      <c r="DT110" s="885"/>
      <c r="DU110" s="885"/>
      <c r="DV110" s="886" t="s">
        <v>442</v>
      </c>
      <c r="DW110" s="886"/>
      <c r="DX110" s="886"/>
      <c r="DY110" s="886"/>
      <c r="DZ110" s="887"/>
    </row>
    <row r="111" spans="1:131" s="246" customFormat="1" ht="26.25" customHeight="1">
      <c r="A111" s="814" t="s">
        <v>443</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442</v>
      </c>
      <c r="AB111" s="966"/>
      <c r="AC111" s="966"/>
      <c r="AD111" s="966"/>
      <c r="AE111" s="967"/>
      <c r="AF111" s="968" t="s">
        <v>444</v>
      </c>
      <c r="AG111" s="966"/>
      <c r="AH111" s="966"/>
      <c r="AI111" s="966"/>
      <c r="AJ111" s="967"/>
      <c r="AK111" s="968" t="s">
        <v>415</v>
      </c>
      <c r="AL111" s="966"/>
      <c r="AM111" s="966"/>
      <c r="AN111" s="966"/>
      <c r="AO111" s="967"/>
      <c r="AP111" s="969" t="s">
        <v>444</v>
      </c>
      <c r="AQ111" s="970"/>
      <c r="AR111" s="970"/>
      <c r="AS111" s="970"/>
      <c r="AT111" s="971"/>
      <c r="AU111" s="979"/>
      <c r="AV111" s="980"/>
      <c r="AW111" s="980"/>
      <c r="AX111" s="980"/>
      <c r="AY111" s="980"/>
      <c r="AZ111" s="855" t="s">
        <v>445</v>
      </c>
      <c r="BA111" s="790"/>
      <c r="BB111" s="790"/>
      <c r="BC111" s="790"/>
      <c r="BD111" s="790"/>
      <c r="BE111" s="790"/>
      <c r="BF111" s="790"/>
      <c r="BG111" s="790"/>
      <c r="BH111" s="790"/>
      <c r="BI111" s="790"/>
      <c r="BJ111" s="790"/>
      <c r="BK111" s="790"/>
      <c r="BL111" s="790"/>
      <c r="BM111" s="790"/>
      <c r="BN111" s="790"/>
      <c r="BO111" s="790"/>
      <c r="BP111" s="791"/>
      <c r="BQ111" s="856" t="s">
        <v>444</v>
      </c>
      <c r="BR111" s="857"/>
      <c r="BS111" s="857"/>
      <c r="BT111" s="857"/>
      <c r="BU111" s="857"/>
      <c r="BV111" s="857" t="s">
        <v>442</v>
      </c>
      <c r="BW111" s="857"/>
      <c r="BX111" s="857"/>
      <c r="BY111" s="857"/>
      <c r="BZ111" s="857"/>
      <c r="CA111" s="857" t="s">
        <v>444</v>
      </c>
      <c r="CB111" s="857"/>
      <c r="CC111" s="857"/>
      <c r="CD111" s="857"/>
      <c r="CE111" s="857"/>
      <c r="CF111" s="918" t="s">
        <v>444</v>
      </c>
      <c r="CG111" s="919"/>
      <c r="CH111" s="919"/>
      <c r="CI111" s="919"/>
      <c r="CJ111" s="919"/>
      <c r="CK111" s="974"/>
      <c r="CL111" s="861"/>
      <c r="CM111" s="864" t="s">
        <v>446</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444</v>
      </c>
      <c r="DH111" s="857"/>
      <c r="DI111" s="857"/>
      <c r="DJ111" s="857"/>
      <c r="DK111" s="857"/>
      <c r="DL111" s="857" t="s">
        <v>442</v>
      </c>
      <c r="DM111" s="857"/>
      <c r="DN111" s="857"/>
      <c r="DO111" s="857"/>
      <c r="DP111" s="857"/>
      <c r="DQ111" s="857" t="s">
        <v>444</v>
      </c>
      <c r="DR111" s="857"/>
      <c r="DS111" s="857"/>
      <c r="DT111" s="857"/>
      <c r="DU111" s="857"/>
      <c r="DV111" s="834" t="s">
        <v>440</v>
      </c>
      <c r="DW111" s="834"/>
      <c r="DX111" s="834"/>
      <c r="DY111" s="834"/>
      <c r="DZ111" s="835"/>
    </row>
    <row r="112" spans="1:131" s="246" customFormat="1" ht="26.25" customHeight="1">
      <c r="A112" s="959" t="s">
        <v>447</v>
      </c>
      <c r="B112" s="960"/>
      <c r="C112" s="790" t="s">
        <v>448</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442</v>
      </c>
      <c r="AB112" s="820"/>
      <c r="AC112" s="820"/>
      <c r="AD112" s="820"/>
      <c r="AE112" s="821"/>
      <c r="AF112" s="822" t="s">
        <v>440</v>
      </c>
      <c r="AG112" s="820"/>
      <c r="AH112" s="820"/>
      <c r="AI112" s="820"/>
      <c r="AJ112" s="821"/>
      <c r="AK112" s="822" t="s">
        <v>442</v>
      </c>
      <c r="AL112" s="820"/>
      <c r="AM112" s="820"/>
      <c r="AN112" s="820"/>
      <c r="AO112" s="821"/>
      <c r="AP112" s="867" t="s">
        <v>440</v>
      </c>
      <c r="AQ112" s="868"/>
      <c r="AR112" s="868"/>
      <c r="AS112" s="868"/>
      <c r="AT112" s="869"/>
      <c r="AU112" s="979"/>
      <c r="AV112" s="980"/>
      <c r="AW112" s="980"/>
      <c r="AX112" s="980"/>
      <c r="AY112" s="980"/>
      <c r="AZ112" s="855" t="s">
        <v>449</v>
      </c>
      <c r="BA112" s="790"/>
      <c r="BB112" s="790"/>
      <c r="BC112" s="790"/>
      <c r="BD112" s="790"/>
      <c r="BE112" s="790"/>
      <c r="BF112" s="790"/>
      <c r="BG112" s="790"/>
      <c r="BH112" s="790"/>
      <c r="BI112" s="790"/>
      <c r="BJ112" s="790"/>
      <c r="BK112" s="790"/>
      <c r="BL112" s="790"/>
      <c r="BM112" s="790"/>
      <c r="BN112" s="790"/>
      <c r="BO112" s="790"/>
      <c r="BP112" s="791"/>
      <c r="BQ112" s="856">
        <v>9682443</v>
      </c>
      <c r="BR112" s="857"/>
      <c r="BS112" s="857"/>
      <c r="BT112" s="857"/>
      <c r="BU112" s="857"/>
      <c r="BV112" s="857">
        <v>9431521</v>
      </c>
      <c r="BW112" s="857"/>
      <c r="BX112" s="857"/>
      <c r="BY112" s="857"/>
      <c r="BZ112" s="857"/>
      <c r="CA112" s="857">
        <v>9224202</v>
      </c>
      <c r="CB112" s="857"/>
      <c r="CC112" s="857"/>
      <c r="CD112" s="857"/>
      <c r="CE112" s="857"/>
      <c r="CF112" s="918">
        <v>95.5</v>
      </c>
      <c r="CG112" s="919"/>
      <c r="CH112" s="919"/>
      <c r="CI112" s="919"/>
      <c r="CJ112" s="919"/>
      <c r="CK112" s="974"/>
      <c r="CL112" s="861"/>
      <c r="CM112" s="864" t="s">
        <v>450</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440</v>
      </c>
      <c r="DH112" s="857"/>
      <c r="DI112" s="857"/>
      <c r="DJ112" s="857"/>
      <c r="DK112" s="857"/>
      <c r="DL112" s="857" t="s">
        <v>440</v>
      </c>
      <c r="DM112" s="857"/>
      <c r="DN112" s="857"/>
      <c r="DO112" s="857"/>
      <c r="DP112" s="857"/>
      <c r="DQ112" s="857" t="s">
        <v>442</v>
      </c>
      <c r="DR112" s="857"/>
      <c r="DS112" s="857"/>
      <c r="DT112" s="857"/>
      <c r="DU112" s="857"/>
      <c r="DV112" s="834" t="s">
        <v>442</v>
      </c>
      <c r="DW112" s="834"/>
      <c r="DX112" s="834"/>
      <c r="DY112" s="834"/>
      <c r="DZ112" s="835"/>
    </row>
    <row r="113" spans="1:130" s="246" customFormat="1" ht="26.25" customHeight="1">
      <c r="A113" s="961"/>
      <c r="B113" s="962"/>
      <c r="C113" s="790" t="s">
        <v>451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759529</v>
      </c>
      <c r="AB113" s="966"/>
      <c r="AC113" s="966"/>
      <c r="AD113" s="966"/>
      <c r="AE113" s="967"/>
      <c r="AF113" s="968">
        <v>715525</v>
      </c>
      <c r="AG113" s="966"/>
      <c r="AH113" s="966"/>
      <c r="AI113" s="966"/>
      <c r="AJ113" s="967"/>
      <c r="AK113" s="968">
        <v>754220</v>
      </c>
      <c r="AL113" s="966"/>
      <c r="AM113" s="966"/>
      <c r="AN113" s="966"/>
      <c r="AO113" s="967"/>
      <c r="AP113" s="969">
        <v>7.8</v>
      </c>
      <c r="AQ113" s="970"/>
      <c r="AR113" s="970"/>
      <c r="AS113" s="970"/>
      <c r="AT113" s="971"/>
      <c r="AU113" s="979"/>
      <c r="AV113" s="980"/>
      <c r="AW113" s="980"/>
      <c r="AX113" s="980"/>
      <c r="AY113" s="980"/>
      <c r="AZ113" s="855" t="s">
        <v>452</v>
      </c>
      <c r="BA113" s="790"/>
      <c r="BB113" s="790"/>
      <c r="BC113" s="790"/>
      <c r="BD113" s="790"/>
      <c r="BE113" s="790"/>
      <c r="BF113" s="790"/>
      <c r="BG113" s="790"/>
      <c r="BH113" s="790"/>
      <c r="BI113" s="790"/>
      <c r="BJ113" s="790"/>
      <c r="BK113" s="790"/>
      <c r="BL113" s="790"/>
      <c r="BM113" s="790"/>
      <c r="BN113" s="790"/>
      <c r="BO113" s="790"/>
      <c r="BP113" s="791"/>
      <c r="BQ113" s="856" t="s">
        <v>440</v>
      </c>
      <c r="BR113" s="857"/>
      <c r="BS113" s="857"/>
      <c r="BT113" s="857"/>
      <c r="BU113" s="857"/>
      <c r="BV113" s="857" t="s">
        <v>442</v>
      </c>
      <c r="BW113" s="857"/>
      <c r="BX113" s="857"/>
      <c r="BY113" s="857"/>
      <c r="BZ113" s="857"/>
      <c r="CA113" s="857" t="s">
        <v>415</v>
      </c>
      <c r="CB113" s="857"/>
      <c r="CC113" s="857"/>
      <c r="CD113" s="857"/>
      <c r="CE113" s="857"/>
      <c r="CF113" s="918" t="s">
        <v>442</v>
      </c>
      <c r="CG113" s="919"/>
      <c r="CH113" s="919"/>
      <c r="CI113" s="919"/>
      <c r="CJ113" s="919"/>
      <c r="CK113" s="974"/>
      <c r="CL113" s="861"/>
      <c r="CM113" s="864" t="s">
        <v>453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444</v>
      </c>
      <c r="DH113" s="820"/>
      <c r="DI113" s="820"/>
      <c r="DJ113" s="820"/>
      <c r="DK113" s="821"/>
      <c r="DL113" s="822" t="s">
        <v>440</v>
      </c>
      <c r="DM113" s="820"/>
      <c r="DN113" s="820"/>
      <c r="DO113" s="820"/>
      <c r="DP113" s="821"/>
      <c r="DQ113" s="822" t="s">
        <v>444</v>
      </c>
      <c r="DR113" s="820"/>
      <c r="DS113" s="820"/>
      <c r="DT113" s="820"/>
      <c r="DU113" s="821"/>
      <c r="DV113" s="867" t="s">
        <v>442</v>
      </c>
      <c r="DW113" s="868"/>
      <c r="DX113" s="868"/>
      <c r="DY113" s="868"/>
      <c r="DZ113" s="869"/>
    </row>
    <row r="114" spans="1:130" s="246" customFormat="1" ht="26.25" customHeight="1">
      <c r="A114" s="961"/>
      <c r="B114" s="962"/>
      <c r="C114" s="790" t="s">
        <v>454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524</v>
      </c>
      <c r="AB114" s="820"/>
      <c r="AC114" s="820"/>
      <c r="AD114" s="820"/>
      <c r="AE114" s="821"/>
      <c r="AF114" s="822" t="s">
        <v>444</v>
      </c>
      <c r="AG114" s="820"/>
      <c r="AH114" s="820"/>
      <c r="AI114" s="820"/>
      <c r="AJ114" s="821"/>
      <c r="AK114" s="822" t="s">
        <v>440</v>
      </c>
      <c r="AL114" s="820"/>
      <c r="AM114" s="820"/>
      <c r="AN114" s="820"/>
      <c r="AO114" s="821"/>
      <c r="AP114" s="867" t="s">
        <v>442</v>
      </c>
      <c r="AQ114" s="868"/>
      <c r="AR114" s="868"/>
      <c r="AS114" s="868"/>
      <c r="AT114" s="869"/>
      <c r="AU114" s="979"/>
      <c r="AV114" s="980"/>
      <c r="AW114" s="980"/>
      <c r="AX114" s="980"/>
      <c r="AY114" s="980"/>
      <c r="AZ114" s="855" t="s">
        <v>455</v>
      </c>
      <c r="BA114" s="790"/>
      <c r="BB114" s="790"/>
      <c r="BC114" s="790"/>
      <c r="BD114" s="790"/>
      <c r="BE114" s="790"/>
      <c r="BF114" s="790"/>
      <c r="BG114" s="790"/>
      <c r="BH114" s="790"/>
      <c r="BI114" s="790"/>
      <c r="BJ114" s="790"/>
      <c r="BK114" s="790"/>
      <c r="BL114" s="790"/>
      <c r="BM114" s="790"/>
      <c r="BN114" s="790"/>
      <c r="BO114" s="790"/>
      <c r="BP114" s="791"/>
      <c r="BQ114" s="856">
        <v>3047411</v>
      </c>
      <c r="BR114" s="857"/>
      <c r="BS114" s="857"/>
      <c r="BT114" s="857"/>
      <c r="BU114" s="857"/>
      <c r="BV114" s="857">
        <v>2929908</v>
      </c>
      <c r="BW114" s="857"/>
      <c r="BX114" s="857"/>
      <c r="BY114" s="857"/>
      <c r="BZ114" s="857"/>
      <c r="CA114" s="857">
        <v>2669168</v>
      </c>
      <c r="CB114" s="857"/>
      <c r="CC114" s="857"/>
      <c r="CD114" s="857"/>
      <c r="CE114" s="857"/>
      <c r="CF114" s="918">
        <v>27.6</v>
      </c>
      <c r="CG114" s="919"/>
      <c r="CH114" s="919"/>
      <c r="CI114" s="919"/>
      <c r="CJ114" s="919"/>
      <c r="CK114" s="974"/>
      <c r="CL114" s="861"/>
      <c r="CM114" s="864" t="s">
        <v>456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444</v>
      </c>
      <c r="DH114" s="820"/>
      <c r="DI114" s="820"/>
      <c r="DJ114" s="820"/>
      <c r="DK114" s="821"/>
      <c r="DL114" s="822" t="s">
        <v>415</v>
      </c>
      <c r="DM114" s="820"/>
      <c r="DN114" s="820"/>
      <c r="DO114" s="820"/>
      <c r="DP114" s="821"/>
      <c r="DQ114" s="822" t="s">
        <v>442</v>
      </c>
      <c r="DR114" s="820"/>
      <c r="DS114" s="820"/>
      <c r="DT114" s="820"/>
      <c r="DU114" s="821"/>
      <c r="DV114" s="867" t="s">
        <v>440</v>
      </c>
      <c r="DW114" s="868"/>
      <c r="DX114" s="868"/>
      <c r="DY114" s="868"/>
      <c r="DZ114" s="869"/>
    </row>
    <row r="115" spans="1:130" s="246" customFormat="1" ht="26.25" customHeight="1">
      <c r="A115" s="961"/>
      <c r="B115" s="962"/>
      <c r="C115" s="790" t="s">
        <v>457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1673</v>
      </c>
      <c r="AB115" s="966"/>
      <c r="AC115" s="966"/>
      <c r="AD115" s="966"/>
      <c r="AE115" s="967"/>
      <c r="AF115" s="968">
        <v>1302</v>
      </c>
      <c r="AG115" s="966"/>
      <c r="AH115" s="966"/>
      <c r="AI115" s="966"/>
      <c r="AJ115" s="967"/>
      <c r="AK115" s="968">
        <v>793</v>
      </c>
      <c r="AL115" s="966"/>
      <c r="AM115" s="966"/>
      <c r="AN115" s="966"/>
      <c r="AO115" s="967"/>
      <c r="AP115" s="969">
        <v>0</v>
      </c>
      <c r="AQ115" s="970"/>
      <c r="AR115" s="970"/>
      <c r="AS115" s="970"/>
      <c r="AT115" s="971"/>
      <c r="AU115" s="979"/>
      <c r="AV115" s="980"/>
      <c r="AW115" s="980"/>
      <c r="AX115" s="980"/>
      <c r="AY115" s="980"/>
      <c r="AZ115" s="855" t="s">
        <v>458</v>
      </c>
      <c r="BA115" s="790"/>
      <c r="BB115" s="790"/>
      <c r="BC115" s="790"/>
      <c r="BD115" s="790"/>
      <c r="BE115" s="790"/>
      <c r="BF115" s="790"/>
      <c r="BG115" s="790"/>
      <c r="BH115" s="790"/>
      <c r="BI115" s="790"/>
      <c r="BJ115" s="790"/>
      <c r="BK115" s="790"/>
      <c r="BL115" s="790"/>
      <c r="BM115" s="790"/>
      <c r="BN115" s="790"/>
      <c r="BO115" s="790"/>
      <c r="BP115" s="791"/>
      <c r="BQ115" s="856">
        <v>19197</v>
      </c>
      <c r="BR115" s="857"/>
      <c r="BS115" s="857"/>
      <c r="BT115" s="857"/>
      <c r="BU115" s="857"/>
      <c r="BV115" s="857">
        <v>101119</v>
      </c>
      <c r="BW115" s="857"/>
      <c r="BX115" s="857"/>
      <c r="BY115" s="857"/>
      <c r="BZ115" s="857"/>
      <c r="CA115" s="857">
        <v>67282</v>
      </c>
      <c r="CB115" s="857"/>
      <c r="CC115" s="857"/>
      <c r="CD115" s="857"/>
      <c r="CE115" s="857"/>
      <c r="CF115" s="918">
        <v>0.7</v>
      </c>
      <c r="CG115" s="919"/>
      <c r="CH115" s="919"/>
      <c r="CI115" s="919"/>
      <c r="CJ115" s="919"/>
      <c r="CK115" s="974"/>
      <c r="CL115" s="861"/>
      <c r="CM115" s="855" t="s">
        <v>459</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442</v>
      </c>
      <c r="DH115" s="820"/>
      <c r="DI115" s="820"/>
      <c r="DJ115" s="820"/>
      <c r="DK115" s="821"/>
      <c r="DL115" s="822" t="s">
        <v>444</v>
      </c>
      <c r="DM115" s="820"/>
      <c r="DN115" s="820"/>
      <c r="DO115" s="820"/>
      <c r="DP115" s="821"/>
      <c r="DQ115" s="822" t="s">
        <v>415</v>
      </c>
      <c r="DR115" s="820"/>
      <c r="DS115" s="820"/>
      <c r="DT115" s="820"/>
      <c r="DU115" s="821"/>
      <c r="DV115" s="867" t="s">
        <v>442</v>
      </c>
      <c r="DW115" s="868"/>
      <c r="DX115" s="868"/>
      <c r="DY115" s="868"/>
      <c r="DZ115" s="869"/>
    </row>
    <row r="116" spans="1:130" s="246" customFormat="1" ht="26.25" customHeight="1">
      <c r="A116" s="963"/>
      <c r="B116" s="964"/>
      <c r="C116" s="923" t="s">
        <v>460</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22</v>
      </c>
      <c r="AB116" s="820"/>
      <c r="AC116" s="820"/>
      <c r="AD116" s="820"/>
      <c r="AE116" s="821"/>
      <c r="AF116" s="822">
        <v>153</v>
      </c>
      <c r="AG116" s="820"/>
      <c r="AH116" s="820"/>
      <c r="AI116" s="820"/>
      <c r="AJ116" s="821"/>
      <c r="AK116" s="822">
        <v>21</v>
      </c>
      <c r="AL116" s="820"/>
      <c r="AM116" s="820"/>
      <c r="AN116" s="820"/>
      <c r="AO116" s="821"/>
      <c r="AP116" s="867">
        <v>0</v>
      </c>
      <c r="AQ116" s="868"/>
      <c r="AR116" s="868"/>
      <c r="AS116" s="868"/>
      <c r="AT116" s="869"/>
      <c r="AU116" s="979"/>
      <c r="AV116" s="980"/>
      <c r="AW116" s="980"/>
      <c r="AX116" s="980"/>
      <c r="AY116" s="980"/>
      <c r="AZ116" s="906" t="s">
        <v>461</v>
      </c>
      <c r="BA116" s="907"/>
      <c r="BB116" s="907"/>
      <c r="BC116" s="907"/>
      <c r="BD116" s="907"/>
      <c r="BE116" s="907"/>
      <c r="BF116" s="907"/>
      <c r="BG116" s="907"/>
      <c r="BH116" s="907"/>
      <c r="BI116" s="907"/>
      <c r="BJ116" s="907"/>
      <c r="BK116" s="907"/>
      <c r="BL116" s="907"/>
      <c r="BM116" s="907"/>
      <c r="BN116" s="907"/>
      <c r="BO116" s="907"/>
      <c r="BP116" s="908"/>
      <c r="BQ116" s="856" t="s">
        <v>440</v>
      </c>
      <c r="BR116" s="857"/>
      <c r="BS116" s="857"/>
      <c r="BT116" s="857"/>
      <c r="BU116" s="857"/>
      <c r="BV116" s="857" t="s">
        <v>442</v>
      </c>
      <c r="BW116" s="857"/>
      <c r="BX116" s="857"/>
      <c r="BY116" s="857"/>
      <c r="BZ116" s="857"/>
      <c r="CA116" s="857" t="s">
        <v>442</v>
      </c>
      <c r="CB116" s="857"/>
      <c r="CC116" s="857"/>
      <c r="CD116" s="857"/>
      <c r="CE116" s="857"/>
      <c r="CF116" s="918" t="s">
        <v>440</v>
      </c>
      <c r="CG116" s="919"/>
      <c r="CH116" s="919"/>
      <c r="CI116" s="919"/>
      <c r="CJ116" s="919"/>
      <c r="CK116" s="974"/>
      <c r="CL116" s="861"/>
      <c r="CM116" s="864" t="s">
        <v>462</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440</v>
      </c>
      <c r="DH116" s="820"/>
      <c r="DI116" s="820"/>
      <c r="DJ116" s="820"/>
      <c r="DK116" s="821"/>
      <c r="DL116" s="822" t="s">
        <v>442</v>
      </c>
      <c r="DM116" s="820"/>
      <c r="DN116" s="820"/>
      <c r="DO116" s="820"/>
      <c r="DP116" s="821"/>
      <c r="DQ116" s="822" t="s">
        <v>440</v>
      </c>
      <c r="DR116" s="820"/>
      <c r="DS116" s="820"/>
      <c r="DT116" s="820"/>
      <c r="DU116" s="821"/>
      <c r="DV116" s="867" t="s">
        <v>442</v>
      </c>
      <c r="DW116" s="868"/>
      <c r="DX116" s="868"/>
      <c r="DY116" s="868"/>
      <c r="DZ116" s="869"/>
    </row>
    <row r="117" spans="1:130" s="246" customFormat="1" ht="26.25" customHeight="1">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463</v>
      </c>
      <c r="Z117" s="946"/>
      <c r="AA117" s="951">
        <v>4488752</v>
      </c>
      <c r="AB117" s="952"/>
      <c r="AC117" s="952"/>
      <c r="AD117" s="952"/>
      <c r="AE117" s="953"/>
      <c r="AF117" s="954">
        <v>4580046</v>
      </c>
      <c r="AG117" s="952"/>
      <c r="AH117" s="952"/>
      <c r="AI117" s="952"/>
      <c r="AJ117" s="953"/>
      <c r="AK117" s="954">
        <v>4339318</v>
      </c>
      <c r="AL117" s="952"/>
      <c r="AM117" s="952"/>
      <c r="AN117" s="952"/>
      <c r="AO117" s="953"/>
      <c r="AP117" s="955"/>
      <c r="AQ117" s="956"/>
      <c r="AR117" s="956"/>
      <c r="AS117" s="956"/>
      <c r="AT117" s="957"/>
      <c r="AU117" s="979"/>
      <c r="AV117" s="980"/>
      <c r="AW117" s="980"/>
      <c r="AX117" s="980"/>
      <c r="AY117" s="980"/>
      <c r="AZ117" s="906" t="s">
        <v>464</v>
      </c>
      <c r="BA117" s="907"/>
      <c r="BB117" s="907"/>
      <c r="BC117" s="907"/>
      <c r="BD117" s="907"/>
      <c r="BE117" s="907"/>
      <c r="BF117" s="907"/>
      <c r="BG117" s="907"/>
      <c r="BH117" s="907"/>
      <c r="BI117" s="907"/>
      <c r="BJ117" s="907"/>
      <c r="BK117" s="907"/>
      <c r="BL117" s="907"/>
      <c r="BM117" s="907"/>
      <c r="BN117" s="907"/>
      <c r="BO117" s="907"/>
      <c r="BP117" s="908"/>
      <c r="BQ117" s="856" t="s">
        <v>440</v>
      </c>
      <c r="BR117" s="857"/>
      <c r="BS117" s="857"/>
      <c r="BT117" s="857"/>
      <c r="BU117" s="857"/>
      <c r="BV117" s="857" t="s">
        <v>444</v>
      </c>
      <c r="BW117" s="857"/>
      <c r="BX117" s="857"/>
      <c r="BY117" s="857"/>
      <c r="BZ117" s="857"/>
      <c r="CA117" s="857" t="s">
        <v>440</v>
      </c>
      <c r="CB117" s="857"/>
      <c r="CC117" s="857"/>
      <c r="CD117" s="857"/>
      <c r="CE117" s="857"/>
      <c r="CF117" s="918" t="s">
        <v>444</v>
      </c>
      <c r="CG117" s="919"/>
      <c r="CH117" s="919"/>
      <c r="CI117" s="919"/>
      <c r="CJ117" s="919"/>
      <c r="CK117" s="974"/>
      <c r="CL117" s="861"/>
      <c r="CM117" s="864" t="s">
        <v>465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440</v>
      </c>
      <c r="DH117" s="820"/>
      <c r="DI117" s="820"/>
      <c r="DJ117" s="820"/>
      <c r="DK117" s="821"/>
      <c r="DL117" s="822" t="s">
        <v>440</v>
      </c>
      <c r="DM117" s="820"/>
      <c r="DN117" s="820"/>
      <c r="DO117" s="820"/>
      <c r="DP117" s="821"/>
      <c r="DQ117" s="822" t="s">
        <v>444</v>
      </c>
      <c r="DR117" s="820"/>
      <c r="DS117" s="820"/>
      <c r="DT117" s="820"/>
      <c r="DU117" s="821"/>
      <c r="DV117" s="867" t="s">
        <v>415</v>
      </c>
      <c r="DW117" s="868"/>
      <c r="DX117" s="868"/>
      <c r="DY117" s="868"/>
      <c r="DZ117" s="869"/>
    </row>
    <row r="118" spans="1:130" s="246" customFormat="1" ht="26.25" customHeight="1">
      <c r="A118" s="944" t="s">
        <v>435</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433</v>
      </c>
      <c r="AB118" s="945"/>
      <c r="AC118" s="945"/>
      <c r="AD118" s="945"/>
      <c r="AE118" s="946"/>
      <c r="AF118" s="947" t="s">
        <v>308</v>
      </c>
      <c r="AG118" s="945"/>
      <c r="AH118" s="945"/>
      <c r="AI118" s="945"/>
      <c r="AJ118" s="946"/>
      <c r="AK118" s="947" t="s">
        <v>307</v>
      </c>
      <c r="AL118" s="945"/>
      <c r="AM118" s="945"/>
      <c r="AN118" s="945"/>
      <c r="AO118" s="946"/>
      <c r="AP118" s="948" t="s">
        <v>434</v>
      </c>
      <c r="AQ118" s="949"/>
      <c r="AR118" s="949"/>
      <c r="AS118" s="949"/>
      <c r="AT118" s="950"/>
      <c r="AU118" s="979"/>
      <c r="AV118" s="980"/>
      <c r="AW118" s="980"/>
      <c r="AX118" s="980"/>
      <c r="AY118" s="980"/>
      <c r="AZ118" s="922" t="s">
        <v>466</v>
      </c>
      <c r="BA118" s="923"/>
      <c r="BB118" s="923"/>
      <c r="BC118" s="923"/>
      <c r="BD118" s="923"/>
      <c r="BE118" s="923"/>
      <c r="BF118" s="923"/>
      <c r="BG118" s="923"/>
      <c r="BH118" s="923"/>
      <c r="BI118" s="923"/>
      <c r="BJ118" s="923"/>
      <c r="BK118" s="923"/>
      <c r="BL118" s="923"/>
      <c r="BM118" s="923"/>
      <c r="BN118" s="923"/>
      <c r="BO118" s="923"/>
      <c r="BP118" s="924"/>
      <c r="BQ118" s="925" t="s">
        <v>440</v>
      </c>
      <c r="BR118" s="888"/>
      <c r="BS118" s="888"/>
      <c r="BT118" s="888"/>
      <c r="BU118" s="888"/>
      <c r="BV118" s="888" t="s">
        <v>415</v>
      </c>
      <c r="BW118" s="888"/>
      <c r="BX118" s="888"/>
      <c r="BY118" s="888"/>
      <c r="BZ118" s="888"/>
      <c r="CA118" s="888" t="s">
        <v>440</v>
      </c>
      <c r="CB118" s="888"/>
      <c r="CC118" s="888"/>
      <c r="CD118" s="888"/>
      <c r="CE118" s="888"/>
      <c r="CF118" s="918" t="s">
        <v>440</v>
      </c>
      <c r="CG118" s="919"/>
      <c r="CH118" s="919"/>
      <c r="CI118" s="919"/>
      <c r="CJ118" s="919"/>
      <c r="CK118" s="974"/>
      <c r="CL118" s="861"/>
      <c r="CM118" s="864" t="s">
        <v>467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444</v>
      </c>
      <c r="DH118" s="820"/>
      <c r="DI118" s="820"/>
      <c r="DJ118" s="820"/>
      <c r="DK118" s="821"/>
      <c r="DL118" s="822" t="s">
        <v>444</v>
      </c>
      <c r="DM118" s="820"/>
      <c r="DN118" s="820"/>
      <c r="DO118" s="820"/>
      <c r="DP118" s="821"/>
      <c r="DQ118" s="822" t="s">
        <v>415</v>
      </c>
      <c r="DR118" s="820"/>
      <c r="DS118" s="820"/>
      <c r="DT118" s="820"/>
      <c r="DU118" s="821"/>
      <c r="DV118" s="867" t="s">
        <v>415</v>
      </c>
      <c r="DW118" s="868"/>
      <c r="DX118" s="868"/>
      <c r="DY118" s="868"/>
      <c r="DZ118" s="869"/>
    </row>
    <row r="119" spans="1:130" s="246" customFormat="1" ht="26.25" customHeight="1">
      <c r="A119" s="858" t="s">
        <v>438</v>
      </c>
      <c r="B119" s="859"/>
      <c r="C119" s="934" t="s">
        <v>439</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440</v>
      </c>
      <c r="AB119" s="938"/>
      <c r="AC119" s="938"/>
      <c r="AD119" s="938"/>
      <c r="AE119" s="939"/>
      <c r="AF119" s="940" t="s">
        <v>440</v>
      </c>
      <c r="AG119" s="938"/>
      <c r="AH119" s="938"/>
      <c r="AI119" s="938"/>
      <c r="AJ119" s="939"/>
      <c r="AK119" s="940" t="s">
        <v>440</v>
      </c>
      <c r="AL119" s="938"/>
      <c r="AM119" s="938"/>
      <c r="AN119" s="938"/>
      <c r="AO119" s="939"/>
      <c r="AP119" s="941" t="s">
        <v>440</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468</v>
      </c>
      <c r="BP119" s="921"/>
      <c r="BQ119" s="925">
        <v>42841824</v>
      </c>
      <c r="BR119" s="888"/>
      <c r="BS119" s="888"/>
      <c r="BT119" s="888"/>
      <c r="BU119" s="888"/>
      <c r="BV119" s="888">
        <v>40816939</v>
      </c>
      <c r="BW119" s="888"/>
      <c r="BX119" s="888"/>
      <c r="BY119" s="888"/>
      <c r="BZ119" s="888"/>
      <c r="CA119" s="888">
        <v>39161660</v>
      </c>
      <c r="CB119" s="888"/>
      <c r="CC119" s="888"/>
      <c r="CD119" s="888"/>
      <c r="CE119" s="888"/>
      <c r="CF119" s="786"/>
      <c r="CG119" s="787"/>
      <c r="CH119" s="787"/>
      <c r="CI119" s="787"/>
      <c r="CJ119" s="877"/>
      <c r="CK119" s="975"/>
      <c r="CL119" s="863"/>
      <c r="CM119" s="881" t="s">
        <v>469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444</v>
      </c>
      <c r="DH119" s="803"/>
      <c r="DI119" s="803"/>
      <c r="DJ119" s="803"/>
      <c r="DK119" s="804"/>
      <c r="DL119" s="805" t="s">
        <v>440</v>
      </c>
      <c r="DM119" s="803"/>
      <c r="DN119" s="803"/>
      <c r="DO119" s="803"/>
      <c r="DP119" s="804"/>
      <c r="DQ119" s="805" t="s">
        <v>440</v>
      </c>
      <c r="DR119" s="803"/>
      <c r="DS119" s="803"/>
      <c r="DT119" s="803"/>
      <c r="DU119" s="804"/>
      <c r="DV119" s="891" t="s">
        <v>415</v>
      </c>
      <c r="DW119" s="892"/>
      <c r="DX119" s="892"/>
      <c r="DY119" s="892"/>
      <c r="DZ119" s="893"/>
    </row>
    <row r="120" spans="1:130" s="246" customFormat="1" ht="26.25" customHeight="1">
      <c r="A120" s="860"/>
      <c r="B120" s="861"/>
      <c r="C120" s="864" t="s">
        <v>446</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415</v>
      </c>
      <c r="AB120" s="820"/>
      <c r="AC120" s="820"/>
      <c r="AD120" s="820"/>
      <c r="AE120" s="821"/>
      <c r="AF120" s="822" t="s">
        <v>415</v>
      </c>
      <c r="AG120" s="820"/>
      <c r="AH120" s="820"/>
      <c r="AI120" s="820"/>
      <c r="AJ120" s="821"/>
      <c r="AK120" s="822" t="s">
        <v>444</v>
      </c>
      <c r="AL120" s="820"/>
      <c r="AM120" s="820"/>
      <c r="AN120" s="820"/>
      <c r="AO120" s="821"/>
      <c r="AP120" s="867" t="s">
        <v>440</v>
      </c>
      <c r="AQ120" s="868"/>
      <c r="AR120" s="868"/>
      <c r="AS120" s="868"/>
      <c r="AT120" s="869"/>
      <c r="AU120" s="926" t="s">
        <v>470</v>
      </c>
      <c r="AV120" s="927"/>
      <c r="AW120" s="927"/>
      <c r="AX120" s="927"/>
      <c r="AY120" s="928"/>
      <c r="AZ120" s="903" t="s">
        <v>471</v>
      </c>
      <c r="BA120" s="848"/>
      <c r="BB120" s="848"/>
      <c r="BC120" s="848"/>
      <c r="BD120" s="848"/>
      <c r="BE120" s="848"/>
      <c r="BF120" s="848"/>
      <c r="BG120" s="848"/>
      <c r="BH120" s="848"/>
      <c r="BI120" s="848"/>
      <c r="BJ120" s="848"/>
      <c r="BK120" s="848"/>
      <c r="BL120" s="848"/>
      <c r="BM120" s="848"/>
      <c r="BN120" s="848"/>
      <c r="BO120" s="848"/>
      <c r="BP120" s="849"/>
      <c r="BQ120" s="904">
        <v>5727893</v>
      </c>
      <c r="BR120" s="885"/>
      <c r="BS120" s="885"/>
      <c r="BT120" s="885"/>
      <c r="BU120" s="885"/>
      <c r="BV120" s="885">
        <v>5159060</v>
      </c>
      <c r="BW120" s="885"/>
      <c r="BX120" s="885"/>
      <c r="BY120" s="885"/>
      <c r="BZ120" s="885"/>
      <c r="CA120" s="885">
        <v>4350261</v>
      </c>
      <c r="CB120" s="885"/>
      <c r="CC120" s="885"/>
      <c r="CD120" s="885"/>
      <c r="CE120" s="885"/>
      <c r="CF120" s="909">
        <v>45</v>
      </c>
      <c r="CG120" s="910"/>
      <c r="CH120" s="910"/>
      <c r="CI120" s="910"/>
      <c r="CJ120" s="910"/>
      <c r="CK120" s="911" t="s">
        <v>472</v>
      </c>
      <c r="CL120" s="895"/>
      <c r="CM120" s="895"/>
      <c r="CN120" s="895"/>
      <c r="CO120" s="896"/>
      <c r="CP120" s="915" t="s">
        <v>473</v>
      </c>
      <c r="CQ120" s="916"/>
      <c r="CR120" s="916"/>
      <c r="CS120" s="916"/>
      <c r="CT120" s="916"/>
      <c r="CU120" s="916"/>
      <c r="CV120" s="916"/>
      <c r="CW120" s="916"/>
      <c r="CX120" s="916"/>
      <c r="CY120" s="916"/>
      <c r="CZ120" s="916"/>
      <c r="DA120" s="916"/>
      <c r="DB120" s="916"/>
      <c r="DC120" s="916"/>
      <c r="DD120" s="916"/>
      <c r="DE120" s="916"/>
      <c r="DF120" s="917"/>
      <c r="DG120" s="904">
        <v>1230</v>
      </c>
      <c r="DH120" s="885"/>
      <c r="DI120" s="885"/>
      <c r="DJ120" s="885"/>
      <c r="DK120" s="885"/>
      <c r="DL120" s="885">
        <v>2901791</v>
      </c>
      <c r="DM120" s="885"/>
      <c r="DN120" s="885"/>
      <c r="DO120" s="885"/>
      <c r="DP120" s="885"/>
      <c r="DQ120" s="885">
        <v>2958208</v>
      </c>
      <c r="DR120" s="885"/>
      <c r="DS120" s="885"/>
      <c r="DT120" s="885"/>
      <c r="DU120" s="885"/>
      <c r="DV120" s="886">
        <v>30.6</v>
      </c>
      <c r="DW120" s="886"/>
      <c r="DX120" s="886"/>
      <c r="DY120" s="886"/>
      <c r="DZ120" s="887"/>
    </row>
    <row r="121" spans="1:130" s="246" customFormat="1" ht="26.25" customHeight="1">
      <c r="A121" s="860"/>
      <c r="B121" s="861"/>
      <c r="C121" s="906" t="s">
        <v>474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415</v>
      </c>
      <c r="AB121" s="820"/>
      <c r="AC121" s="820"/>
      <c r="AD121" s="820"/>
      <c r="AE121" s="821"/>
      <c r="AF121" s="822" t="s">
        <v>440</v>
      </c>
      <c r="AG121" s="820"/>
      <c r="AH121" s="820"/>
      <c r="AI121" s="820"/>
      <c r="AJ121" s="821"/>
      <c r="AK121" s="822" t="s">
        <v>415</v>
      </c>
      <c r="AL121" s="820"/>
      <c r="AM121" s="820"/>
      <c r="AN121" s="820"/>
      <c r="AO121" s="821"/>
      <c r="AP121" s="867" t="s">
        <v>440</v>
      </c>
      <c r="AQ121" s="868"/>
      <c r="AR121" s="868"/>
      <c r="AS121" s="868"/>
      <c r="AT121" s="869"/>
      <c r="AU121" s="929"/>
      <c r="AV121" s="930"/>
      <c r="AW121" s="930"/>
      <c r="AX121" s="930"/>
      <c r="AY121" s="931"/>
      <c r="AZ121" s="855" t="s">
        <v>475</v>
      </c>
      <c r="BA121" s="790"/>
      <c r="BB121" s="790"/>
      <c r="BC121" s="790"/>
      <c r="BD121" s="790"/>
      <c r="BE121" s="790"/>
      <c r="BF121" s="790"/>
      <c r="BG121" s="790"/>
      <c r="BH121" s="790"/>
      <c r="BI121" s="790"/>
      <c r="BJ121" s="790"/>
      <c r="BK121" s="790"/>
      <c r="BL121" s="790"/>
      <c r="BM121" s="790"/>
      <c r="BN121" s="790"/>
      <c r="BO121" s="790"/>
      <c r="BP121" s="791"/>
      <c r="BQ121" s="856">
        <v>199288</v>
      </c>
      <c r="BR121" s="857"/>
      <c r="BS121" s="857"/>
      <c r="BT121" s="857"/>
      <c r="BU121" s="857"/>
      <c r="BV121" s="857">
        <v>153995</v>
      </c>
      <c r="BW121" s="857"/>
      <c r="BX121" s="857"/>
      <c r="BY121" s="857"/>
      <c r="BZ121" s="857"/>
      <c r="CA121" s="857">
        <v>79110</v>
      </c>
      <c r="CB121" s="857"/>
      <c r="CC121" s="857"/>
      <c r="CD121" s="857"/>
      <c r="CE121" s="857"/>
      <c r="CF121" s="918">
        <v>0.8</v>
      </c>
      <c r="CG121" s="919"/>
      <c r="CH121" s="919"/>
      <c r="CI121" s="919"/>
      <c r="CJ121" s="919"/>
      <c r="CK121" s="912"/>
      <c r="CL121" s="898"/>
      <c r="CM121" s="898"/>
      <c r="CN121" s="898"/>
      <c r="CO121" s="899"/>
      <c r="CP121" s="878" t="s">
        <v>476</v>
      </c>
      <c r="CQ121" s="879"/>
      <c r="CR121" s="879"/>
      <c r="CS121" s="879"/>
      <c r="CT121" s="879"/>
      <c r="CU121" s="879"/>
      <c r="CV121" s="879"/>
      <c r="CW121" s="879"/>
      <c r="CX121" s="879"/>
      <c r="CY121" s="879"/>
      <c r="CZ121" s="879"/>
      <c r="DA121" s="879"/>
      <c r="DB121" s="879"/>
      <c r="DC121" s="879"/>
      <c r="DD121" s="879"/>
      <c r="DE121" s="879"/>
      <c r="DF121" s="880"/>
      <c r="DG121" s="856">
        <v>2427587</v>
      </c>
      <c r="DH121" s="857"/>
      <c r="DI121" s="857"/>
      <c r="DJ121" s="857"/>
      <c r="DK121" s="857"/>
      <c r="DL121" s="857">
        <v>2287212</v>
      </c>
      <c r="DM121" s="857"/>
      <c r="DN121" s="857"/>
      <c r="DO121" s="857"/>
      <c r="DP121" s="857"/>
      <c r="DQ121" s="857">
        <v>2201866</v>
      </c>
      <c r="DR121" s="857"/>
      <c r="DS121" s="857"/>
      <c r="DT121" s="857"/>
      <c r="DU121" s="857"/>
      <c r="DV121" s="834">
        <v>22.8</v>
      </c>
      <c r="DW121" s="834"/>
      <c r="DX121" s="834"/>
      <c r="DY121" s="834"/>
      <c r="DZ121" s="835"/>
    </row>
    <row r="122" spans="1:130" s="246" customFormat="1" ht="26.25" customHeight="1">
      <c r="A122" s="860"/>
      <c r="B122" s="861"/>
      <c r="C122" s="864" t="s">
        <v>456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444</v>
      </c>
      <c r="AB122" s="820"/>
      <c r="AC122" s="820"/>
      <c r="AD122" s="820"/>
      <c r="AE122" s="821"/>
      <c r="AF122" s="822" t="s">
        <v>440</v>
      </c>
      <c r="AG122" s="820"/>
      <c r="AH122" s="820"/>
      <c r="AI122" s="820"/>
      <c r="AJ122" s="821"/>
      <c r="AK122" s="822" t="s">
        <v>444</v>
      </c>
      <c r="AL122" s="820"/>
      <c r="AM122" s="820"/>
      <c r="AN122" s="820"/>
      <c r="AO122" s="821"/>
      <c r="AP122" s="867" t="s">
        <v>444</v>
      </c>
      <c r="AQ122" s="868"/>
      <c r="AR122" s="868"/>
      <c r="AS122" s="868"/>
      <c r="AT122" s="869"/>
      <c r="AU122" s="929"/>
      <c r="AV122" s="930"/>
      <c r="AW122" s="930"/>
      <c r="AX122" s="930"/>
      <c r="AY122" s="931"/>
      <c r="AZ122" s="922" t="s">
        <v>477</v>
      </c>
      <c r="BA122" s="923"/>
      <c r="BB122" s="923"/>
      <c r="BC122" s="923"/>
      <c r="BD122" s="923"/>
      <c r="BE122" s="923"/>
      <c r="BF122" s="923"/>
      <c r="BG122" s="923"/>
      <c r="BH122" s="923"/>
      <c r="BI122" s="923"/>
      <c r="BJ122" s="923"/>
      <c r="BK122" s="923"/>
      <c r="BL122" s="923"/>
      <c r="BM122" s="923"/>
      <c r="BN122" s="923"/>
      <c r="BO122" s="923"/>
      <c r="BP122" s="924"/>
      <c r="BQ122" s="925">
        <v>27894836</v>
      </c>
      <c r="BR122" s="888"/>
      <c r="BS122" s="888"/>
      <c r="BT122" s="888"/>
      <c r="BU122" s="888"/>
      <c r="BV122" s="888">
        <v>26822445</v>
      </c>
      <c r="BW122" s="888"/>
      <c r="BX122" s="888"/>
      <c r="BY122" s="888"/>
      <c r="BZ122" s="888"/>
      <c r="CA122" s="888">
        <v>25836746</v>
      </c>
      <c r="CB122" s="888"/>
      <c r="CC122" s="888"/>
      <c r="CD122" s="888"/>
      <c r="CE122" s="888"/>
      <c r="CF122" s="889">
        <v>267.39999999999998</v>
      </c>
      <c r="CG122" s="890"/>
      <c r="CH122" s="890"/>
      <c r="CI122" s="890"/>
      <c r="CJ122" s="890"/>
      <c r="CK122" s="912"/>
      <c r="CL122" s="898"/>
      <c r="CM122" s="898"/>
      <c r="CN122" s="898"/>
      <c r="CO122" s="899"/>
      <c r="CP122" s="878" t="s">
        <v>478</v>
      </c>
      <c r="CQ122" s="879"/>
      <c r="CR122" s="879"/>
      <c r="CS122" s="879"/>
      <c r="CT122" s="879"/>
      <c r="CU122" s="879"/>
      <c r="CV122" s="879"/>
      <c r="CW122" s="879"/>
      <c r="CX122" s="879"/>
      <c r="CY122" s="879"/>
      <c r="CZ122" s="879"/>
      <c r="DA122" s="879"/>
      <c r="DB122" s="879"/>
      <c r="DC122" s="879"/>
      <c r="DD122" s="879"/>
      <c r="DE122" s="879"/>
      <c r="DF122" s="880"/>
      <c r="DG122" s="856">
        <v>2378336</v>
      </c>
      <c r="DH122" s="857"/>
      <c r="DI122" s="857"/>
      <c r="DJ122" s="857"/>
      <c r="DK122" s="857"/>
      <c r="DL122" s="857">
        <v>2253754</v>
      </c>
      <c r="DM122" s="857"/>
      <c r="DN122" s="857"/>
      <c r="DO122" s="857"/>
      <c r="DP122" s="857"/>
      <c r="DQ122" s="857">
        <v>2139509</v>
      </c>
      <c r="DR122" s="857"/>
      <c r="DS122" s="857"/>
      <c r="DT122" s="857"/>
      <c r="DU122" s="857"/>
      <c r="DV122" s="834">
        <v>22.1</v>
      </c>
      <c r="DW122" s="834"/>
      <c r="DX122" s="834"/>
      <c r="DY122" s="834"/>
      <c r="DZ122" s="835"/>
    </row>
    <row r="123" spans="1:130" s="246" customFormat="1" ht="26.25" customHeight="1">
      <c r="A123" s="860"/>
      <c r="B123" s="861"/>
      <c r="C123" s="864" t="s">
        <v>462</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415</v>
      </c>
      <c r="AB123" s="820"/>
      <c r="AC123" s="820"/>
      <c r="AD123" s="820"/>
      <c r="AE123" s="821"/>
      <c r="AF123" s="822" t="s">
        <v>415</v>
      </c>
      <c r="AG123" s="820"/>
      <c r="AH123" s="820"/>
      <c r="AI123" s="820"/>
      <c r="AJ123" s="821"/>
      <c r="AK123" s="822" t="s">
        <v>444</v>
      </c>
      <c r="AL123" s="820"/>
      <c r="AM123" s="820"/>
      <c r="AN123" s="820"/>
      <c r="AO123" s="821"/>
      <c r="AP123" s="867" t="s">
        <v>415</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479</v>
      </c>
      <c r="BP123" s="921"/>
      <c r="BQ123" s="875">
        <v>33822017</v>
      </c>
      <c r="BR123" s="876"/>
      <c r="BS123" s="876"/>
      <c r="BT123" s="876"/>
      <c r="BU123" s="876"/>
      <c r="BV123" s="876">
        <v>32135500</v>
      </c>
      <c r="BW123" s="876"/>
      <c r="BX123" s="876"/>
      <c r="BY123" s="876"/>
      <c r="BZ123" s="876"/>
      <c r="CA123" s="876">
        <v>30266117</v>
      </c>
      <c r="CB123" s="876"/>
      <c r="CC123" s="876"/>
      <c r="CD123" s="876"/>
      <c r="CE123" s="876"/>
      <c r="CF123" s="786"/>
      <c r="CG123" s="787"/>
      <c r="CH123" s="787"/>
      <c r="CI123" s="787"/>
      <c r="CJ123" s="877"/>
      <c r="CK123" s="912"/>
      <c r="CL123" s="898"/>
      <c r="CM123" s="898"/>
      <c r="CN123" s="898"/>
      <c r="CO123" s="899"/>
      <c r="CP123" s="878" t="s">
        <v>480</v>
      </c>
      <c r="CQ123" s="879"/>
      <c r="CR123" s="879"/>
      <c r="CS123" s="879"/>
      <c r="CT123" s="879"/>
      <c r="CU123" s="879"/>
      <c r="CV123" s="879"/>
      <c r="CW123" s="879"/>
      <c r="CX123" s="879"/>
      <c r="CY123" s="879"/>
      <c r="CZ123" s="879"/>
      <c r="DA123" s="879"/>
      <c r="DB123" s="879"/>
      <c r="DC123" s="879"/>
      <c r="DD123" s="879"/>
      <c r="DE123" s="879"/>
      <c r="DF123" s="880"/>
      <c r="DG123" s="819">
        <v>1828826</v>
      </c>
      <c r="DH123" s="820"/>
      <c r="DI123" s="820"/>
      <c r="DJ123" s="820"/>
      <c r="DK123" s="821"/>
      <c r="DL123" s="822">
        <v>1723589</v>
      </c>
      <c r="DM123" s="820"/>
      <c r="DN123" s="820"/>
      <c r="DO123" s="820"/>
      <c r="DP123" s="821"/>
      <c r="DQ123" s="822">
        <v>1653989</v>
      </c>
      <c r="DR123" s="820"/>
      <c r="DS123" s="820"/>
      <c r="DT123" s="820"/>
      <c r="DU123" s="821"/>
      <c r="DV123" s="867">
        <v>17.100000000000001</v>
      </c>
      <c r="DW123" s="868"/>
      <c r="DX123" s="868"/>
      <c r="DY123" s="868"/>
      <c r="DZ123" s="869"/>
    </row>
    <row r="124" spans="1:130" s="246" customFormat="1" ht="26.25" customHeight="1" thickBot="1">
      <c r="A124" s="860"/>
      <c r="B124" s="861"/>
      <c r="C124" s="864" t="s">
        <v>465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415</v>
      </c>
      <c r="AB124" s="820"/>
      <c r="AC124" s="820"/>
      <c r="AD124" s="820"/>
      <c r="AE124" s="821"/>
      <c r="AF124" s="822" t="s">
        <v>442</v>
      </c>
      <c r="AG124" s="820"/>
      <c r="AH124" s="820"/>
      <c r="AI124" s="820"/>
      <c r="AJ124" s="821"/>
      <c r="AK124" s="822" t="s">
        <v>415</v>
      </c>
      <c r="AL124" s="820"/>
      <c r="AM124" s="820"/>
      <c r="AN124" s="820"/>
      <c r="AO124" s="821"/>
      <c r="AP124" s="867" t="s">
        <v>415</v>
      </c>
      <c r="AQ124" s="868"/>
      <c r="AR124" s="868"/>
      <c r="AS124" s="868"/>
      <c r="AT124" s="869"/>
      <c r="AU124" s="870" t="s">
        <v>481</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87.3</v>
      </c>
      <c r="BR124" s="874"/>
      <c r="BS124" s="874"/>
      <c r="BT124" s="874"/>
      <c r="BU124" s="874"/>
      <c r="BV124" s="874">
        <v>88.1</v>
      </c>
      <c r="BW124" s="874"/>
      <c r="BX124" s="874"/>
      <c r="BY124" s="874"/>
      <c r="BZ124" s="874"/>
      <c r="CA124" s="874">
        <v>92</v>
      </c>
      <c r="CB124" s="874"/>
      <c r="CC124" s="874"/>
      <c r="CD124" s="874"/>
      <c r="CE124" s="874"/>
      <c r="CF124" s="764"/>
      <c r="CG124" s="765"/>
      <c r="CH124" s="765"/>
      <c r="CI124" s="765"/>
      <c r="CJ124" s="905"/>
      <c r="CK124" s="913"/>
      <c r="CL124" s="913"/>
      <c r="CM124" s="913"/>
      <c r="CN124" s="913"/>
      <c r="CO124" s="914"/>
      <c r="CP124" s="878" t="s">
        <v>482</v>
      </c>
      <c r="CQ124" s="879"/>
      <c r="CR124" s="879"/>
      <c r="CS124" s="879"/>
      <c r="CT124" s="879"/>
      <c r="CU124" s="879"/>
      <c r="CV124" s="879"/>
      <c r="CW124" s="879"/>
      <c r="CX124" s="879"/>
      <c r="CY124" s="879"/>
      <c r="CZ124" s="879"/>
      <c r="DA124" s="879"/>
      <c r="DB124" s="879"/>
      <c r="DC124" s="879"/>
      <c r="DD124" s="879"/>
      <c r="DE124" s="879"/>
      <c r="DF124" s="880"/>
      <c r="DG124" s="802">
        <v>3046464</v>
      </c>
      <c r="DH124" s="803"/>
      <c r="DI124" s="803"/>
      <c r="DJ124" s="803"/>
      <c r="DK124" s="804"/>
      <c r="DL124" s="805">
        <v>265175</v>
      </c>
      <c r="DM124" s="803"/>
      <c r="DN124" s="803"/>
      <c r="DO124" s="803"/>
      <c r="DP124" s="804"/>
      <c r="DQ124" s="805">
        <v>270630</v>
      </c>
      <c r="DR124" s="803"/>
      <c r="DS124" s="803"/>
      <c r="DT124" s="803"/>
      <c r="DU124" s="804"/>
      <c r="DV124" s="891">
        <v>2.8</v>
      </c>
      <c r="DW124" s="892"/>
      <c r="DX124" s="892"/>
      <c r="DY124" s="892"/>
      <c r="DZ124" s="893"/>
    </row>
    <row r="125" spans="1:130" s="246" customFormat="1" ht="26.25" customHeight="1">
      <c r="A125" s="860"/>
      <c r="B125" s="861"/>
      <c r="C125" s="864" t="s">
        <v>467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483</v>
      </c>
      <c r="AB125" s="820"/>
      <c r="AC125" s="820"/>
      <c r="AD125" s="820"/>
      <c r="AE125" s="821"/>
      <c r="AF125" s="822" t="s">
        <v>483</v>
      </c>
      <c r="AG125" s="820"/>
      <c r="AH125" s="820"/>
      <c r="AI125" s="820"/>
      <c r="AJ125" s="821"/>
      <c r="AK125" s="822" t="s">
        <v>415</v>
      </c>
      <c r="AL125" s="820"/>
      <c r="AM125" s="820"/>
      <c r="AN125" s="820"/>
      <c r="AO125" s="821"/>
      <c r="AP125" s="867" t="s">
        <v>440</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484</v>
      </c>
      <c r="CL125" s="895"/>
      <c r="CM125" s="895"/>
      <c r="CN125" s="895"/>
      <c r="CO125" s="896"/>
      <c r="CP125" s="903" t="s">
        <v>485</v>
      </c>
      <c r="CQ125" s="848"/>
      <c r="CR125" s="848"/>
      <c r="CS125" s="848"/>
      <c r="CT125" s="848"/>
      <c r="CU125" s="848"/>
      <c r="CV125" s="848"/>
      <c r="CW125" s="848"/>
      <c r="CX125" s="848"/>
      <c r="CY125" s="848"/>
      <c r="CZ125" s="848"/>
      <c r="DA125" s="848"/>
      <c r="DB125" s="848"/>
      <c r="DC125" s="848"/>
      <c r="DD125" s="848"/>
      <c r="DE125" s="848"/>
      <c r="DF125" s="849"/>
      <c r="DG125" s="904" t="s">
        <v>486</v>
      </c>
      <c r="DH125" s="885"/>
      <c r="DI125" s="885"/>
      <c r="DJ125" s="885"/>
      <c r="DK125" s="885"/>
      <c r="DL125" s="885" t="s">
        <v>442</v>
      </c>
      <c r="DM125" s="885"/>
      <c r="DN125" s="885"/>
      <c r="DO125" s="885"/>
      <c r="DP125" s="885"/>
      <c r="DQ125" s="885" t="s">
        <v>442</v>
      </c>
      <c r="DR125" s="885"/>
      <c r="DS125" s="885"/>
      <c r="DT125" s="885"/>
      <c r="DU125" s="885"/>
      <c r="DV125" s="886" t="s">
        <v>440</v>
      </c>
      <c r="DW125" s="886"/>
      <c r="DX125" s="886"/>
      <c r="DY125" s="886"/>
      <c r="DZ125" s="887"/>
    </row>
    <row r="126" spans="1:130" s="246" customFormat="1" ht="26.25" customHeight="1" thickBot="1">
      <c r="A126" s="860"/>
      <c r="B126" s="861"/>
      <c r="C126" s="864" t="s">
        <v>469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415</v>
      </c>
      <c r="AB126" s="820"/>
      <c r="AC126" s="820"/>
      <c r="AD126" s="820"/>
      <c r="AE126" s="821"/>
      <c r="AF126" s="822" t="s">
        <v>415</v>
      </c>
      <c r="AG126" s="820"/>
      <c r="AH126" s="820"/>
      <c r="AI126" s="820"/>
      <c r="AJ126" s="821"/>
      <c r="AK126" s="822" t="s">
        <v>442</v>
      </c>
      <c r="AL126" s="820"/>
      <c r="AM126" s="820"/>
      <c r="AN126" s="820"/>
      <c r="AO126" s="821"/>
      <c r="AP126" s="867" t="s">
        <v>442</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487</v>
      </c>
      <c r="CQ126" s="790"/>
      <c r="CR126" s="790"/>
      <c r="CS126" s="790"/>
      <c r="CT126" s="790"/>
      <c r="CU126" s="790"/>
      <c r="CV126" s="790"/>
      <c r="CW126" s="790"/>
      <c r="CX126" s="790"/>
      <c r="CY126" s="790"/>
      <c r="CZ126" s="790"/>
      <c r="DA126" s="790"/>
      <c r="DB126" s="790"/>
      <c r="DC126" s="790"/>
      <c r="DD126" s="790"/>
      <c r="DE126" s="790"/>
      <c r="DF126" s="791"/>
      <c r="DG126" s="856" t="s">
        <v>415</v>
      </c>
      <c r="DH126" s="857"/>
      <c r="DI126" s="857"/>
      <c r="DJ126" s="857"/>
      <c r="DK126" s="857"/>
      <c r="DL126" s="857" t="s">
        <v>415</v>
      </c>
      <c r="DM126" s="857"/>
      <c r="DN126" s="857"/>
      <c r="DO126" s="857"/>
      <c r="DP126" s="857"/>
      <c r="DQ126" s="857" t="s">
        <v>415</v>
      </c>
      <c r="DR126" s="857"/>
      <c r="DS126" s="857"/>
      <c r="DT126" s="857"/>
      <c r="DU126" s="857"/>
      <c r="DV126" s="834" t="s">
        <v>488</v>
      </c>
      <c r="DW126" s="834"/>
      <c r="DX126" s="834"/>
      <c r="DY126" s="834"/>
      <c r="DZ126" s="835"/>
    </row>
    <row r="127" spans="1:130" s="246" customFormat="1" ht="26.25" customHeight="1">
      <c r="A127" s="862"/>
      <c r="B127" s="863"/>
      <c r="C127" s="881" t="s">
        <v>489</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1673</v>
      </c>
      <c r="AB127" s="820"/>
      <c r="AC127" s="820"/>
      <c r="AD127" s="820"/>
      <c r="AE127" s="821"/>
      <c r="AF127" s="822">
        <v>1302</v>
      </c>
      <c r="AG127" s="820"/>
      <c r="AH127" s="820"/>
      <c r="AI127" s="820"/>
      <c r="AJ127" s="821"/>
      <c r="AK127" s="822">
        <v>793</v>
      </c>
      <c r="AL127" s="820"/>
      <c r="AM127" s="820"/>
      <c r="AN127" s="820"/>
      <c r="AO127" s="821"/>
      <c r="AP127" s="867">
        <v>0</v>
      </c>
      <c r="AQ127" s="868"/>
      <c r="AR127" s="868"/>
      <c r="AS127" s="868"/>
      <c r="AT127" s="869"/>
      <c r="AU127" s="282"/>
      <c r="AV127" s="282"/>
      <c r="AW127" s="282"/>
      <c r="AX127" s="884" t="s">
        <v>490</v>
      </c>
      <c r="AY127" s="852"/>
      <c r="AZ127" s="852"/>
      <c r="BA127" s="852"/>
      <c r="BB127" s="852"/>
      <c r="BC127" s="852"/>
      <c r="BD127" s="852"/>
      <c r="BE127" s="853"/>
      <c r="BF127" s="851" t="s">
        <v>491</v>
      </c>
      <c r="BG127" s="852"/>
      <c r="BH127" s="852"/>
      <c r="BI127" s="852"/>
      <c r="BJ127" s="852"/>
      <c r="BK127" s="852"/>
      <c r="BL127" s="853"/>
      <c r="BM127" s="851" t="s">
        <v>492</v>
      </c>
      <c r="BN127" s="852"/>
      <c r="BO127" s="852"/>
      <c r="BP127" s="852"/>
      <c r="BQ127" s="852"/>
      <c r="BR127" s="852"/>
      <c r="BS127" s="853"/>
      <c r="BT127" s="851" t="s">
        <v>493</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494</v>
      </c>
      <c r="CQ127" s="790"/>
      <c r="CR127" s="790"/>
      <c r="CS127" s="790"/>
      <c r="CT127" s="790"/>
      <c r="CU127" s="790"/>
      <c r="CV127" s="790"/>
      <c r="CW127" s="790"/>
      <c r="CX127" s="790"/>
      <c r="CY127" s="790"/>
      <c r="CZ127" s="790"/>
      <c r="DA127" s="790"/>
      <c r="DB127" s="790"/>
      <c r="DC127" s="790"/>
      <c r="DD127" s="790"/>
      <c r="DE127" s="790"/>
      <c r="DF127" s="791"/>
      <c r="DG127" s="856" t="s">
        <v>440</v>
      </c>
      <c r="DH127" s="857"/>
      <c r="DI127" s="857"/>
      <c r="DJ127" s="857"/>
      <c r="DK127" s="857"/>
      <c r="DL127" s="857" t="s">
        <v>488</v>
      </c>
      <c r="DM127" s="857"/>
      <c r="DN127" s="857"/>
      <c r="DO127" s="857"/>
      <c r="DP127" s="857"/>
      <c r="DQ127" s="857" t="s">
        <v>495</v>
      </c>
      <c r="DR127" s="857"/>
      <c r="DS127" s="857"/>
      <c r="DT127" s="857"/>
      <c r="DU127" s="857"/>
      <c r="DV127" s="834" t="s">
        <v>415</v>
      </c>
      <c r="DW127" s="834"/>
      <c r="DX127" s="834"/>
      <c r="DY127" s="834"/>
      <c r="DZ127" s="835"/>
    </row>
    <row r="128" spans="1:130" s="246" customFormat="1" ht="26.25" customHeight="1" thickBot="1">
      <c r="A128" s="836" t="s">
        <v>496</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497</v>
      </c>
      <c r="X128" s="838"/>
      <c r="Y128" s="838"/>
      <c r="Z128" s="839"/>
      <c r="AA128" s="840">
        <v>40597</v>
      </c>
      <c r="AB128" s="841"/>
      <c r="AC128" s="841"/>
      <c r="AD128" s="841"/>
      <c r="AE128" s="842"/>
      <c r="AF128" s="843">
        <v>49501</v>
      </c>
      <c r="AG128" s="841"/>
      <c r="AH128" s="841"/>
      <c r="AI128" s="841"/>
      <c r="AJ128" s="842"/>
      <c r="AK128" s="843">
        <v>16974</v>
      </c>
      <c r="AL128" s="841"/>
      <c r="AM128" s="841"/>
      <c r="AN128" s="841"/>
      <c r="AO128" s="842"/>
      <c r="AP128" s="844"/>
      <c r="AQ128" s="845"/>
      <c r="AR128" s="845"/>
      <c r="AS128" s="845"/>
      <c r="AT128" s="846"/>
      <c r="AU128" s="282"/>
      <c r="AV128" s="282"/>
      <c r="AW128" s="282"/>
      <c r="AX128" s="847" t="s">
        <v>498</v>
      </c>
      <c r="AY128" s="848"/>
      <c r="AZ128" s="848"/>
      <c r="BA128" s="848"/>
      <c r="BB128" s="848"/>
      <c r="BC128" s="848"/>
      <c r="BD128" s="848"/>
      <c r="BE128" s="849"/>
      <c r="BF128" s="826" t="s">
        <v>415</v>
      </c>
      <c r="BG128" s="827"/>
      <c r="BH128" s="827"/>
      <c r="BI128" s="827"/>
      <c r="BJ128" s="827"/>
      <c r="BK128" s="827"/>
      <c r="BL128" s="850"/>
      <c r="BM128" s="826">
        <v>12.98</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499</v>
      </c>
      <c r="CQ128" s="768"/>
      <c r="CR128" s="768"/>
      <c r="CS128" s="768"/>
      <c r="CT128" s="768"/>
      <c r="CU128" s="768"/>
      <c r="CV128" s="768"/>
      <c r="CW128" s="768"/>
      <c r="CX128" s="768"/>
      <c r="CY128" s="768"/>
      <c r="CZ128" s="768"/>
      <c r="DA128" s="768"/>
      <c r="DB128" s="768"/>
      <c r="DC128" s="768"/>
      <c r="DD128" s="768"/>
      <c r="DE128" s="768"/>
      <c r="DF128" s="769"/>
      <c r="DG128" s="830">
        <v>19197</v>
      </c>
      <c r="DH128" s="831"/>
      <c r="DI128" s="831"/>
      <c r="DJ128" s="831"/>
      <c r="DK128" s="831"/>
      <c r="DL128" s="831">
        <v>101119</v>
      </c>
      <c r="DM128" s="831"/>
      <c r="DN128" s="831"/>
      <c r="DO128" s="831"/>
      <c r="DP128" s="831"/>
      <c r="DQ128" s="831">
        <v>67282</v>
      </c>
      <c r="DR128" s="831"/>
      <c r="DS128" s="831"/>
      <c r="DT128" s="831"/>
      <c r="DU128" s="831"/>
      <c r="DV128" s="832">
        <v>0.7</v>
      </c>
      <c r="DW128" s="832"/>
      <c r="DX128" s="832"/>
      <c r="DY128" s="832"/>
      <c r="DZ128" s="833"/>
    </row>
    <row r="129" spans="1:131" s="246" customFormat="1" ht="26.25" customHeight="1">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500</v>
      </c>
      <c r="X129" s="817"/>
      <c r="Y129" s="817"/>
      <c r="Z129" s="818"/>
      <c r="AA129" s="819">
        <v>13280912</v>
      </c>
      <c r="AB129" s="820"/>
      <c r="AC129" s="820"/>
      <c r="AD129" s="820"/>
      <c r="AE129" s="821"/>
      <c r="AF129" s="822">
        <v>12941063</v>
      </c>
      <c r="AG129" s="820"/>
      <c r="AH129" s="820"/>
      <c r="AI129" s="820"/>
      <c r="AJ129" s="821"/>
      <c r="AK129" s="822">
        <v>12650524</v>
      </c>
      <c r="AL129" s="820"/>
      <c r="AM129" s="820"/>
      <c r="AN129" s="820"/>
      <c r="AO129" s="821"/>
      <c r="AP129" s="823"/>
      <c r="AQ129" s="824"/>
      <c r="AR129" s="824"/>
      <c r="AS129" s="824"/>
      <c r="AT129" s="825"/>
      <c r="AU129" s="284"/>
      <c r="AV129" s="284"/>
      <c r="AW129" s="284"/>
      <c r="AX129" s="789" t="s">
        <v>501</v>
      </c>
      <c r="AY129" s="790"/>
      <c r="AZ129" s="790"/>
      <c r="BA129" s="790"/>
      <c r="BB129" s="790"/>
      <c r="BC129" s="790"/>
      <c r="BD129" s="790"/>
      <c r="BE129" s="791"/>
      <c r="BF129" s="809" t="s">
        <v>440</v>
      </c>
      <c r="BG129" s="810"/>
      <c r="BH129" s="810"/>
      <c r="BI129" s="810"/>
      <c r="BJ129" s="810"/>
      <c r="BK129" s="810"/>
      <c r="BL129" s="811"/>
      <c r="BM129" s="809">
        <v>17.98</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502</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503</v>
      </c>
      <c r="X130" s="817"/>
      <c r="Y130" s="817"/>
      <c r="Z130" s="818"/>
      <c r="AA130" s="819">
        <v>2960020</v>
      </c>
      <c r="AB130" s="820"/>
      <c r="AC130" s="820"/>
      <c r="AD130" s="820"/>
      <c r="AE130" s="821"/>
      <c r="AF130" s="822">
        <v>3087892</v>
      </c>
      <c r="AG130" s="820"/>
      <c r="AH130" s="820"/>
      <c r="AI130" s="820"/>
      <c r="AJ130" s="821"/>
      <c r="AK130" s="822">
        <v>2988870</v>
      </c>
      <c r="AL130" s="820"/>
      <c r="AM130" s="820"/>
      <c r="AN130" s="820"/>
      <c r="AO130" s="821"/>
      <c r="AP130" s="823"/>
      <c r="AQ130" s="824"/>
      <c r="AR130" s="824"/>
      <c r="AS130" s="824"/>
      <c r="AT130" s="825"/>
      <c r="AU130" s="284"/>
      <c r="AV130" s="284"/>
      <c r="AW130" s="284"/>
      <c r="AX130" s="789" t="s">
        <v>504</v>
      </c>
      <c r="AY130" s="790"/>
      <c r="AZ130" s="790"/>
      <c r="BA130" s="790"/>
      <c r="BB130" s="790"/>
      <c r="BC130" s="790"/>
      <c r="BD130" s="790"/>
      <c r="BE130" s="791"/>
      <c r="BF130" s="792">
        <v>14.2</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505</v>
      </c>
      <c r="X131" s="800"/>
      <c r="Y131" s="800"/>
      <c r="Z131" s="801"/>
      <c r="AA131" s="802">
        <v>10320892</v>
      </c>
      <c r="AB131" s="803"/>
      <c r="AC131" s="803"/>
      <c r="AD131" s="803"/>
      <c r="AE131" s="804"/>
      <c r="AF131" s="805">
        <v>9853171</v>
      </c>
      <c r="AG131" s="803"/>
      <c r="AH131" s="803"/>
      <c r="AI131" s="803"/>
      <c r="AJ131" s="804"/>
      <c r="AK131" s="805">
        <v>9661654</v>
      </c>
      <c r="AL131" s="803"/>
      <c r="AM131" s="803"/>
      <c r="AN131" s="803"/>
      <c r="AO131" s="804"/>
      <c r="AP131" s="806"/>
      <c r="AQ131" s="807"/>
      <c r="AR131" s="807"/>
      <c r="AS131" s="807"/>
      <c r="AT131" s="808"/>
      <c r="AU131" s="284"/>
      <c r="AV131" s="284"/>
      <c r="AW131" s="284"/>
      <c r="AX131" s="767" t="s">
        <v>506</v>
      </c>
      <c r="AY131" s="768"/>
      <c r="AZ131" s="768"/>
      <c r="BA131" s="768"/>
      <c r="BB131" s="768"/>
      <c r="BC131" s="768"/>
      <c r="BD131" s="768"/>
      <c r="BE131" s="769"/>
      <c r="BF131" s="770">
        <v>92</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507</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508</v>
      </c>
      <c r="W132" s="780"/>
      <c r="X132" s="780"/>
      <c r="Y132" s="780"/>
      <c r="Z132" s="781"/>
      <c r="AA132" s="782">
        <v>14.418666529999999</v>
      </c>
      <c r="AB132" s="783"/>
      <c r="AC132" s="783"/>
      <c r="AD132" s="783"/>
      <c r="AE132" s="784"/>
      <c r="AF132" s="785">
        <v>14.64150982</v>
      </c>
      <c r="AG132" s="783"/>
      <c r="AH132" s="783"/>
      <c r="AI132" s="783"/>
      <c r="AJ132" s="784"/>
      <c r="AK132" s="785">
        <v>13.80171552</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509</v>
      </c>
      <c r="W133" s="759"/>
      <c r="X133" s="759"/>
      <c r="Y133" s="759"/>
      <c r="Z133" s="760"/>
      <c r="AA133" s="761">
        <v>13.2</v>
      </c>
      <c r="AB133" s="762"/>
      <c r="AC133" s="762"/>
      <c r="AD133" s="762"/>
      <c r="AE133" s="763"/>
      <c r="AF133" s="761">
        <v>13.7</v>
      </c>
      <c r="AG133" s="762"/>
      <c r="AH133" s="762"/>
      <c r="AI133" s="762"/>
      <c r="AJ133" s="763"/>
      <c r="AK133" s="761">
        <v>14.2</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cNtyE8aDZ60OIi35RdxBXxGQJsdvJFlj85KK8jntuDnKMcpgP3rAsBQG26SbLqplgCyxyFYe+fh7upjlUbZEcQ==" saltValue="EHeOnXss2L9GdlpUFyk6P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510</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J88QFkhl0xdZwSXDBDWpm+an/xIzmknvfBKRECDe/czApmC17ngGu7cJ6CLhUjgKFLdPouQ+MX2AKVN1rbsj8Q==" saltValue="d2RQhYUv0fuJnIPd4WJU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60" zoomScaleNormal="6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ToswiZVqTty9267HWJc65VgLz5CxJD2uTaOs20hh3PgIQX/YsR2sfrnu5pYQFKdLJZnd2Y0J9foj3y5UYZqWg==" saltValue="Ir4cm6GfKeg1Gzc/DYODSw=="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37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513</v>
      </c>
      <c r="AP7" s="303"/>
      <c r="AQ7" s="304" t="s">
        <v>514</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515</v>
      </c>
      <c r="AQ8" s="310" t="s">
        <v>516</v>
      </c>
      <c r="AR8" s="311" t="s">
        <v>517</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518</v>
      </c>
      <c r="AL9" s="1189"/>
      <c r="AM9" s="1189"/>
      <c r="AN9" s="1190"/>
      <c r="AO9" s="312">
        <v>3720103</v>
      </c>
      <c r="AP9" s="312">
        <v>129134</v>
      </c>
      <c r="AQ9" s="313">
        <v>90414</v>
      </c>
      <c r="AR9" s="314">
        <v>42.8</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519</v>
      </c>
      <c r="AL10" s="1189"/>
      <c r="AM10" s="1189"/>
      <c r="AN10" s="1190"/>
      <c r="AO10" s="315">
        <v>90801</v>
      </c>
      <c r="AP10" s="315">
        <v>3152</v>
      </c>
      <c r="AQ10" s="316">
        <v>7325</v>
      </c>
      <c r="AR10" s="317">
        <v>-57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520</v>
      </c>
      <c r="AL11" s="1189"/>
      <c r="AM11" s="1189"/>
      <c r="AN11" s="1190"/>
      <c r="AO11" s="315">
        <v>60691</v>
      </c>
      <c r="AP11" s="315">
        <v>2107</v>
      </c>
      <c r="AQ11" s="316">
        <v>9426</v>
      </c>
      <c r="AR11" s="317">
        <v>-77.599999999999994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521</v>
      </c>
      <c r="AL12" s="1189"/>
      <c r="AM12" s="1189"/>
      <c r="AN12" s="1190"/>
      <c r="AO12" s="315">
        <v>40824</v>
      </c>
      <c r="AP12" s="315">
        <v>1417</v>
      </c>
      <c r="AQ12" s="316">
        <v>1167</v>
      </c>
      <c r="AR12" s="317">
        <v>21.4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522</v>
      </c>
      <c r="AL13" s="1189"/>
      <c r="AM13" s="1189"/>
      <c r="AN13" s="1190"/>
      <c r="AO13" s="315" t="s">
        <v>523</v>
      </c>
      <c r="AP13" s="315" t="s">
        <v>523</v>
      </c>
      <c r="AQ13" s="316">
        <v>3</v>
      </c>
      <c r="AR13" s="317" t="s">
        <v>523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524</v>
      </c>
      <c r="AL14" s="1189"/>
      <c r="AM14" s="1189"/>
      <c r="AN14" s="1190"/>
      <c r="AO14" s="315">
        <v>157242</v>
      </c>
      <c r="AP14" s="315">
        <v>5458</v>
      </c>
      <c r="AQ14" s="316">
        <v>4078</v>
      </c>
      <c r="AR14" s="317">
        <v>33.799999999999997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525</v>
      </c>
      <c r="AL15" s="1189"/>
      <c r="AM15" s="1189"/>
      <c r="AN15" s="1190"/>
      <c r="AO15" s="315">
        <v>3700</v>
      </c>
      <c r="AP15" s="315">
        <v>128</v>
      </c>
      <c r="AQ15" s="316">
        <v>2195</v>
      </c>
      <c r="AR15" s="317">
        <v>-94.2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526</v>
      </c>
      <c r="AL16" s="1192"/>
      <c r="AM16" s="1192"/>
      <c r="AN16" s="1193"/>
      <c r="AO16" s="315">
        <v>-385683</v>
      </c>
      <c r="AP16" s="315">
        <v>-13388</v>
      </c>
      <c r="AQ16" s="316">
        <v>-8893</v>
      </c>
      <c r="AR16" s="317">
        <v>50.5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189</v>
      </c>
      <c r="AL17" s="1192"/>
      <c r="AM17" s="1192"/>
      <c r="AN17" s="1193"/>
      <c r="AO17" s="315">
        <v>3687678</v>
      </c>
      <c r="AP17" s="315">
        <v>128009</v>
      </c>
      <c r="AQ17" s="316">
        <v>105714</v>
      </c>
      <c r="AR17" s="317">
        <v>21.1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531</v>
      </c>
      <c r="AL21" s="1186"/>
      <c r="AM21" s="1186"/>
      <c r="AN21" s="1187"/>
      <c r="AO21" s="327">
        <v>11.77</v>
      </c>
      <c r="AP21" s="328">
        <v>10.07</v>
      </c>
      <c r="AQ21" s="329">
        <v>1.7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532</v>
      </c>
      <c r="AL22" s="1186"/>
      <c r="AM22" s="1186"/>
      <c r="AN22" s="1187"/>
      <c r="AO22" s="332">
        <v>100.4</v>
      </c>
      <c r="AP22" s="333">
        <v>97.6</v>
      </c>
      <c r="AQ22" s="334">
        <v>2.8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513</v>
      </c>
      <c r="AP30" s="303"/>
      <c r="AQ30" s="304" t="s">
        <v>514</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515</v>
      </c>
      <c r="AQ31" s="310" t="s">
        <v>516</v>
      </c>
      <c r="AR31" s="311" t="s">
        <v>517</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536</v>
      </c>
      <c r="AL32" s="1177"/>
      <c r="AM32" s="1177"/>
      <c r="AN32" s="1178"/>
      <c r="AO32" s="342">
        <v>3584284</v>
      </c>
      <c r="AP32" s="342">
        <v>124420</v>
      </c>
      <c r="AQ32" s="343">
        <v>67110</v>
      </c>
      <c r="AR32" s="344">
        <v>85.4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537</v>
      </c>
      <c r="AL33" s="1177"/>
      <c r="AM33" s="1177"/>
      <c r="AN33" s="1178"/>
      <c r="AO33" s="342" t="s">
        <v>523</v>
      </c>
      <c r="AP33" s="342" t="s">
        <v>523</v>
      </c>
      <c r="AQ33" s="343" t="s">
        <v>523</v>
      </c>
      <c r="AR33" s="344" t="s">
        <v>523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538</v>
      </c>
      <c r="AL34" s="1177"/>
      <c r="AM34" s="1177"/>
      <c r="AN34" s="1178"/>
      <c r="AO34" s="342" t="s">
        <v>523</v>
      </c>
      <c r="AP34" s="342" t="s">
        <v>523</v>
      </c>
      <c r="AQ34" s="343">
        <v>6</v>
      </c>
      <c r="AR34" s="344" t="s">
        <v>523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539</v>
      </c>
      <c r="AL35" s="1177"/>
      <c r="AM35" s="1177"/>
      <c r="AN35" s="1178"/>
      <c r="AO35" s="342">
        <v>754220</v>
      </c>
      <c r="AP35" s="342">
        <v>26181</v>
      </c>
      <c r="AQ35" s="343">
        <v>17795</v>
      </c>
      <c r="AR35" s="344">
        <v>47.1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540</v>
      </c>
      <c r="AL36" s="1177"/>
      <c r="AM36" s="1177"/>
      <c r="AN36" s="1178"/>
      <c r="AO36" s="342" t="s">
        <v>523</v>
      </c>
      <c r="AP36" s="342" t="s">
        <v>523</v>
      </c>
      <c r="AQ36" s="343">
        <v>2500</v>
      </c>
      <c r="AR36" s="344" t="s">
        <v>523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541</v>
      </c>
      <c r="AL37" s="1177"/>
      <c r="AM37" s="1177"/>
      <c r="AN37" s="1178"/>
      <c r="AO37" s="342">
        <v>793</v>
      </c>
      <c r="AP37" s="342">
        <v>28</v>
      </c>
      <c r="AQ37" s="343">
        <v>1001</v>
      </c>
      <c r="AR37" s="344">
        <v>-97.2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542</v>
      </c>
      <c r="AL38" s="1180"/>
      <c r="AM38" s="1180"/>
      <c r="AN38" s="1181"/>
      <c r="AO38" s="345">
        <v>21</v>
      </c>
      <c r="AP38" s="345">
        <v>1</v>
      </c>
      <c r="AQ38" s="346">
        <v>4</v>
      </c>
      <c r="AR38" s="334">
        <v>-75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543</v>
      </c>
      <c r="AL39" s="1180"/>
      <c r="AM39" s="1180"/>
      <c r="AN39" s="1181"/>
      <c r="AO39" s="342">
        <v>-16974</v>
      </c>
      <c r="AP39" s="342">
        <v>-589</v>
      </c>
      <c r="AQ39" s="343">
        <v>-3748</v>
      </c>
      <c r="AR39" s="344">
        <v>-84.3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544</v>
      </c>
      <c r="AL40" s="1177"/>
      <c r="AM40" s="1177"/>
      <c r="AN40" s="1178"/>
      <c r="AO40" s="342">
        <v>-2988870</v>
      </c>
      <c r="AP40" s="342">
        <v>-103751</v>
      </c>
      <c r="AQ40" s="343">
        <v>-58908</v>
      </c>
      <c r="AR40" s="344">
        <v>76.099999999999994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302</v>
      </c>
      <c r="AL41" s="1183"/>
      <c r="AM41" s="1183"/>
      <c r="AN41" s="1184"/>
      <c r="AO41" s="342">
        <v>1333474</v>
      </c>
      <c r="AP41" s="342">
        <v>46288</v>
      </c>
      <c r="AQ41" s="343">
        <v>25761</v>
      </c>
      <c r="AR41" s="344">
        <v>79.7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513</v>
      </c>
      <c r="AN49" s="1171" t="s">
        <v>548</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549</v>
      </c>
      <c r="AO50" s="359" t="s">
        <v>550</v>
      </c>
      <c r="AP50" s="360" t="s">
        <v>551</v>
      </c>
      <c r="AQ50" s="361" t="s">
        <v>552</v>
      </c>
      <c r="AR50" s="362" t="s">
        <v>553</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1614619</v>
      </c>
      <c r="AN51" s="364">
        <v>52859</v>
      </c>
      <c r="AO51" s="365">
        <v>-54.9</v>
      </c>
      <c r="AP51" s="366">
        <v>106614</v>
      </c>
      <c r="AQ51" s="367">
        <v>17.2</v>
      </c>
      <c r="AR51" s="368">
        <v>-72.099999999999994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1326178</v>
      </c>
      <c r="AN52" s="372">
        <v>43416</v>
      </c>
      <c r="AO52" s="373">
        <v>-49.8</v>
      </c>
      <c r="AP52" s="374">
        <v>45545</v>
      </c>
      <c r="AQ52" s="375">
        <v>20.7</v>
      </c>
      <c r="AR52" s="376">
        <v>-70.5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1155697</v>
      </c>
      <c r="AN53" s="364">
        <v>38332</v>
      </c>
      <c r="AO53" s="365">
        <v>-27.5</v>
      </c>
      <c r="AP53" s="366">
        <v>85459</v>
      </c>
      <c r="AQ53" s="367">
        <v>-19.8</v>
      </c>
      <c r="AR53" s="368">
        <v>-7.7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611173</v>
      </c>
      <c r="AN54" s="372">
        <v>20271</v>
      </c>
      <c r="AO54" s="373">
        <v>-53.3</v>
      </c>
      <c r="AP54" s="374">
        <v>44378</v>
      </c>
      <c r="AQ54" s="375">
        <v>-2.6</v>
      </c>
      <c r="AR54" s="376">
        <v>-50.7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1386385</v>
      </c>
      <c r="AN55" s="364">
        <v>46565</v>
      </c>
      <c r="AO55" s="365">
        <v>21.5</v>
      </c>
      <c r="AP55" s="366">
        <v>83280</v>
      </c>
      <c r="AQ55" s="367">
        <v>-2.5</v>
      </c>
      <c r="AR55" s="368">
        <v>24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618539</v>
      </c>
      <c r="AN56" s="372">
        <v>20775</v>
      </c>
      <c r="AO56" s="373">
        <v>2.5</v>
      </c>
      <c r="AP56" s="374">
        <v>43123</v>
      </c>
      <c r="AQ56" s="375">
        <v>-2.8</v>
      </c>
      <c r="AR56" s="376">
        <v>5.3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2870968</v>
      </c>
      <c r="AN57" s="364">
        <v>98059</v>
      </c>
      <c r="AO57" s="365">
        <v>110.6</v>
      </c>
      <c r="AP57" s="366">
        <v>88968</v>
      </c>
      <c r="AQ57" s="367">
        <v>6.8</v>
      </c>
      <c r="AR57" s="368">
        <v>103.8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1164996</v>
      </c>
      <c r="AN58" s="372">
        <v>39791</v>
      </c>
      <c r="AO58" s="373">
        <v>91.5</v>
      </c>
      <c r="AP58" s="374">
        <v>45482</v>
      </c>
      <c r="AQ58" s="375">
        <v>5.5</v>
      </c>
      <c r="AR58" s="376">
        <v>86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2690163</v>
      </c>
      <c r="AN59" s="364">
        <v>93382</v>
      </c>
      <c r="AO59" s="365">
        <v>-4.8</v>
      </c>
      <c r="AP59" s="366">
        <v>85173</v>
      </c>
      <c r="AQ59" s="367">
        <v>-4.3</v>
      </c>
      <c r="AR59" s="368">
        <v>-0.5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1427333</v>
      </c>
      <c r="AN60" s="372">
        <v>49546</v>
      </c>
      <c r="AO60" s="373">
        <v>24.5</v>
      </c>
      <c r="AP60" s="374">
        <v>43913</v>
      </c>
      <c r="AQ60" s="375">
        <v>-3.4</v>
      </c>
      <c r="AR60" s="376">
        <v>27.9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1943566</v>
      </c>
      <c r="AN61" s="379">
        <v>65839</v>
      </c>
      <c r="AO61" s="380">
        <v>9</v>
      </c>
      <c r="AP61" s="381">
        <v>89899</v>
      </c>
      <c r="AQ61" s="382">
        <v>-0.5</v>
      </c>
      <c r="AR61" s="368">
        <v>9.5</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1029644</v>
      </c>
      <c r="AN62" s="372">
        <v>34760</v>
      </c>
      <c r="AO62" s="373">
        <v>3.1</v>
      </c>
      <c r="AP62" s="374">
        <v>44488</v>
      </c>
      <c r="AQ62" s="375">
        <v>3.5</v>
      </c>
      <c r="AR62" s="376">
        <v>-0.4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bpIs90oD5rcfHqcRjvU2wmNs0Flg1Q35JNlFAR88WYkkO4AZx8OYatIg8iHe/1bfxfOTO/NMFjhBbWqPgx9sDg==" saltValue="/aYEBIZrZx/rHzLBJqCI5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60" zoomScaleNormal="60" zoomScaleSheetLayoutView="55" workbookViewId="0"/>
  </sheetViews>
  <sheetFormatPr defaultColWidth="0" defaultRowHeight="13.5" customHeight="1" zeroHeight="1"/>
  <cols>
    <col min="1" max="125" width="2.37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562</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i4srIDBXBP4nEufbUi1IwrWcAEMgY58VVBp9b0ue/nXrhRbpd0fx0PWjb2w+Wce8CmeN+i5KDw9mvA7zyPlog==" saltValue="sEIZMZ5soQBWJetaZkru1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0" zoomScaleNormal="60" zoomScaleSheetLayoutView="55" workbookViewId="0"/>
  </sheetViews>
  <sheetFormatPr defaultColWidth="0" defaultRowHeight="13.5" customHeight="1" zeroHeight="1"/>
  <cols>
    <col min="1" max="125" width="2.37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14RsulZ3sWPr9a5P2DUVDzRM0kamdMH2gHwG2jUeEAeleyg+d5gP/D1763osP+Rdc/l1DN91w29AlnE/mLrgg==" saltValue="dm0fCUDaR3EPZ0WCPFq9S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194" t="s">
        <v>3</v>
      </c>
      <c r="D47" s="1194"/>
      <c r="E47" s="1195"/>
      <c r="F47" s="11">
        <v>20.52</v>
      </c>
      <c r="G47" s="12">
        <v>21.1</v>
      </c>
      <c r="H47" s="12">
        <v>21.81</v>
      </c>
      <c r="I47" s="12">
        <v>17.93</v>
      </c>
      <c r="J47" s="13">
        <v>9.64</v>
      </c>
    </row>
    <row r="48" spans="2:10" ht="57.75" customHeight="1">
      <c r="B48" s="14"/>
      <c r="C48" s="1196" t="s">
        <v>4</v>
      </c>
      <c r="D48" s="1196"/>
      <c r="E48" s="1197"/>
      <c r="F48" s="15">
        <v>4.3899999999999997</v>
      </c>
      <c r="G48" s="16">
        <v>4.0199999999999996</v>
      </c>
      <c r="H48" s="16">
        <v>2.79</v>
      </c>
      <c r="I48" s="16">
        <v>3.17</v>
      </c>
      <c r="J48" s="17">
        <v>1.61</v>
      </c>
    </row>
    <row r="49" spans="2:10" ht="57.75" customHeight="1" thickBot="1">
      <c r="B49" s="18"/>
      <c r="C49" s="1198" t="s">
        <v>5</v>
      </c>
      <c r="D49" s="1198"/>
      <c r="E49" s="1199"/>
      <c r="F49" s="19">
        <v>3.15</v>
      </c>
      <c r="G49" s="20">
        <v>0.1</v>
      </c>
      <c r="H49" s="20" t="s">
        <v>569</v>
      </c>
      <c r="I49" s="20" t="s">
        <v>570</v>
      </c>
      <c r="J49" s="21" t="s">
        <v>571</v>
      </c>
    </row>
    <row r="50" spans="2:10" ht="13.5" customHeight="1"/>
    <row r="51" spans="2:10" ht="13.5" hidden="1" customHeight="1"/>
    <row r="52" spans="2:10" ht="13.5" hidden="1" customHeight="1"/>
    <row r="53" spans="2:10" ht="13.5" hidden="1" customHeight="1"/>
  </sheetData>
  <sheetProtection algorithmName="SHA-512" hashValue="4KjXNYuFBxIIfwlrXLbCzJe0QbUvt93CNb9vZ+wkVICZxjNkPrk5IQtVdBfDZ8MQSOc9lnLebdLsJLpPIBJN8Q==" saltValue="9ANtSZVY5ikKgvFA24nM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小野 哲司</cp:lastModifiedBy>
  <cp:lastPrinted>2020-03-09T07:00:58Z</cp:lastPrinted>
  <dcterms:created xsi:type="dcterms:W3CDTF">2020-02-10T05:23:43Z</dcterms:created>
  <dcterms:modified xsi:type="dcterms:W3CDTF">2020-09-11T02:22:30Z</dcterms:modified>
</cp:coreProperties>
</file>